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\3D Objects\"/>
    </mc:Choice>
  </mc:AlternateContent>
  <xr:revisionPtr revIDLastSave="0" documentId="13_ncr:1_{63C7DB95-D1D8-45C5-AFCA-1349D85D66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GRESOS 22 (2)" sheetId="7" r:id="rId1"/>
    <sheet name="PRESUPUESTO EG." sheetId="4" r:id="rId2"/>
  </sheets>
  <definedNames>
    <definedName name="_xlnm.Print_Area" localSheetId="1">'PRESUPUESTO EG.'!$A$1:$O$157</definedName>
    <definedName name="_xlnm.Print_Titles" localSheetId="1">'PRESUPUESTO EG.'!$1:$10</definedName>
  </definedNames>
  <calcPr calcId="181029"/>
</workbook>
</file>

<file path=xl/calcChain.xml><?xml version="1.0" encoding="utf-8"?>
<calcChain xmlns="http://schemas.openxmlformats.org/spreadsheetml/2006/main">
  <c r="C147" i="4" l="1"/>
  <c r="E144" i="4"/>
  <c r="I144" i="4"/>
  <c r="M144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C134" i="4"/>
  <c r="C135" i="4"/>
  <c r="C136" i="4"/>
  <c r="C137" i="4"/>
  <c r="C138" i="4"/>
  <c r="C139" i="4"/>
  <c r="C14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D63" i="4"/>
  <c r="E63" i="4"/>
  <c r="F63" i="4"/>
  <c r="G63" i="4"/>
  <c r="H63" i="4"/>
  <c r="I63" i="4"/>
  <c r="J63" i="4"/>
  <c r="K63" i="4"/>
  <c r="L63" i="4"/>
  <c r="M63" i="4"/>
  <c r="N63" i="4"/>
  <c r="O63" i="4"/>
  <c r="D29" i="4"/>
  <c r="D144" i="4" s="1"/>
  <c r="E29" i="4"/>
  <c r="F29" i="4"/>
  <c r="F144" i="4" s="1"/>
  <c r="G29" i="4"/>
  <c r="G144" i="4" s="1"/>
  <c r="H29" i="4"/>
  <c r="H144" i="4" s="1"/>
  <c r="I29" i="4"/>
  <c r="J29" i="4"/>
  <c r="J144" i="4" s="1"/>
  <c r="K29" i="4"/>
  <c r="K144" i="4" s="1"/>
  <c r="L29" i="4"/>
  <c r="L144" i="4" s="1"/>
  <c r="M29" i="4"/>
  <c r="N29" i="4"/>
  <c r="N144" i="4" s="1"/>
  <c r="O29" i="4"/>
  <c r="C105" i="4"/>
  <c r="C106" i="4"/>
  <c r="C107" i="4"/>
  <c r="C108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11" i="4"/>
  <c r="C104" i="4"/>
  <c r="C133" i="4"/>
  <c r="O46" i="7"/>
  <c r="O14" i="7"/>
  <c r="O144" i="4" l="1"/>
  <c r="M74" i="7"/>
  <c r="N74" i="7"/>
  <c r="K74" i="7"/>
  <c r="J74" i="7"/>
  <c r="I74" i="7"/>
  <c r="H74" i="7"/>
  <c r="G74" i="7"/>
  <c r="F74" i="7"/>
  <c r="E74" i="7"/>
  <c r="D74" i="7"/>
  <c r="C74" i="7"/>
  <c r="O73" i="7"/>
  <c r="O72" i="7"/>
  <c r="O71" i="7"/>
  <c r="O70" i="7"/>
  <c r="O69" i="7"/>
  <c r="O68" i="7"/>
  <c r="O67" i="7"/>
  <c r="O66" i="7"/>
  <c r="L74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3" i="7"/>
  <c r="O12" i="7"/>
  <c r="O11" i="7"/>
  <c r="O10" i="7"/>
  <c r="O74" i="7" l="1"/>
  <c r="O65" i="7"/>
  <c r="C112" i="4" l="1"/>
  <c r="C65" i="4"/>
  <c r="C31" i="4"/>
  <c r="C109" i="4"/>
  <c r="C110" i="4" s="1"/>
  <c r="C142" i="4" l="1"/>
  <c r="C29" i="4"/>
  <c r="C131" i="4"/>
  <c r="C63" i="4"/>
  <c r="C101" i="4"/>
  <c r="C144" i="4" l="1"/>
  <c r="C148" i="4" s="1"/>
</calcChain>
</file>

<file path=xl/sharedStrings.xml><?xml version="1.0" encoding="utf-8"?>
<sst xmlns="http://schemas.openxmlformats.org/spreadsheetml/2006/main" count="283" uniqueCount="282">
  <si>
    <t>Enero</t>
  </si>
  <si>
    <t>Febrero</t>
  </si>
  <si>
    <t>Marzo</t>
  </si>
  <si>
    <t>Abril</t>
  </si>
  <si>
    <t>Mayo</t>
  </si>
  <si>
    <t>Junio</t>
  </si>
  <si>
    <t>Julio</t>
  </si>
  <si>
    <t>EQUIPOS Y APARATOS AUDIOVISUALES</t>
  </si>
  <si>
    <t>APARATOS DEPORTIVOS</t>
  </si>
  <si>
    <t>EQUIPO DE DEFENSA Y SEGURIDAD</t>
  </si>
  <si>
    <t>MAQUINARIA Y EQUIPO INDUSTRIAL</t>
  </si>
  <si>
    <t>SISTEMAS DE AIRE ACONDICIONADO,</t>
  </si>
  <si>
    <t>4.1.1.2.1</t>
  </si>
  <si>
    <t>URBANO</t>
  </si>
  <si>
    <t>4.1.1.2.2</t>
  </si>
  <si>
    <t>4.1.1.2.3</t>
  </si>
  <si>
    <t>RECARGOS</t>
  </si>
  <si>
    <t>4.1.1.7.1.1</t>
  </si>
  <si>
    <t>RECARGOS PREDIAL</t>
  </si>
  <si>
    <t>4.1.4.3.1</t>
  </si>
  <si>
    <t>4.1.4.3.3</t>
  </si>
  <si>
    <t>MANIFESTACIONES CATASTRALES</t>
  </si>
  <si>
    <t>4.1.4.3.5</t>
  </si>
  <si>
    <t>ALINEAMIENTO DE INMUEBLES</t>
  </si>
  <si>
    <t>4.1.4.3.6</t>
  </si>
  <si>
    <t>4.1.4.3.7</t>
  </si>
  <si>
    <t>4.1.4.3.8</t>
  </si>
  <si>
    <t>4.1.4.3.9</t>
  </si>
  <si>
    <t>DICTAMEN DE USO DE SUELO</t>
  </si>
  <si>
    <t>4.1.4.3.10</t>
  </si>
  <si>
    <t>4.1.4.3.11</t>
  </si>
  <si>
    <t>4.1.4.3.12</t>
  </si>
  <si>
    <t>4.1.4.3.13</t>
  </si>
  <si>
    <t>4.1.4.3.14</t>
  </si>
  <si>
    <t>4.1.4.3.15</t>
  </si>
  <si>
    <t>4.1.4.3.16</t>
  </si>
  <si>
    <t>4.1.4.3.18</t>
  </si>
  <si>
    <t>4.1.4.3.19</t>
  </si>
  <si>
    <t>BASES DE CONCURSOS Y LICITACIONES</t>
  </si>
  <si>
    <t>4.1.4.3.20</t>
  </si>
  <si>
    <t>RASTRO MUNICIPAL</t>
  </si>
  <si>
    <t>4.1.4.3.21</t>
  </si>
  <si>
    <t>4.1.4.3.22</t>
  </si>
  <si>
    <t>4.1.4.3.23</t>
  </si>
  <si>
    <t>4.1.4.3.24</t>
  </si>
  <si>
    <t>4.1.4.3.25</t>
  </si>
  <si>
    <t>4.1.4.3.32</t>
  </si>
  <si>
    <t>4.1.4.3.34</t>
  </si>
  <si>
    <t>4.1.4.3.36</t>
  </si>
  <si>
    <t>4.1.4.3.37</t>
  </si>
  <si>
    <t>4.1.4.3.43</t>
  </si>
  <si>
    <t>4.1.4.3.44</t>
  </si>
  <si>
    <t>SERVICIO DE PANTEON</t>
  </si>
  <si>
    <t>4.1.4.3.45</t>
  </si>
  <si>
    <t>4.1.4.3.46</t>
  </si>
  <si>
    <t>4.1.4.3.48</t>
  </si>
  <si>
    <t>ANUNCIOS ADOSADOS</t>
  </si>
  <si>
    <t>4.1.4.3.53</t>
  </si>
  <si>
    <t>SERVICIO DE AGUA POTABLE</t>
  </si>
  <si>
    <t>4.1.4.3.59</t>
  </si>
  <si>
    <t>4.1.4.3.60</t>
  </si>
  <si>
    <t>FERIAS MUNICIPALES</t>
  </si>
  <si>
    <t>OTROS DERECHOS</t>
  </si>
  <si>
    <t>4.1.4.9.1</t>
  </si>
  <si>
    <t>4.1.5.1.1</t>
  </si>
  <si>
    <t>MERCADOS</t>
  </si>
  <si>
    <t>4.1.5.1.9</t>
  </si>
  <si>
    <t>4.1.5.1.11</t>
  </si>
  <si>
    <t>MULTAS</t>
  </si>
  <si>
    <t>4.1.6.2.1</t>
  </si>
  <si>
    <t>4.1.6.8.1</t>
  </si>
  <si>
    <t>4.2.1.1.1</t>
  </si>
  <si>
    <t>FONDO GENERAL DE PARTICIPACIONES</t>
  </si>
  <si>
    <t>4.2.1.1.2</t>
  </si>
  <si>
    <t>FONDO DE FOMENTO MUNICIPAL</t>
  </si>
  <si>
    <t>4.2.1.1.3</t>
  </si>
  <si>
    <t>4.2.1.1.4</t>
  </si>
  <si>
    <t>4.2.1.1.6</t>
  </si>
  <si>
    <t>4.2.1.1.9</t>
  </si>
  <si>
    <t>4.2.1.1.10</t>
  </si>
  <si>
    <t>4.2.1.2.3</t>
  </si>
  <si>
    <t>4.2.1.2.4</t>
  </si>
  <si>
    <t>4.2.1.3.4</t>
  </si>
  <si>
    <t>OTROS CONVENIOS Y SUBSIDIOS</t>
  </si>
  <si>
    <t>4.2.1.4.2</t>
  </si>
  <si>
    <t>4.2.1.4.3</t>
  </si>
  <si>
    <t>4.2.1.4.5</t>
  </si>
  <si>
    <t>DIETAS</t>
  </si>
  <si>
    <t>SUELDOS A FUNCIONARIOS</t>
  </si>
  <si>
    <t>SUELDOS AL PERSONAL</t>
  </si>
  <si>
    <t>SUELDOS A TRABAJADORES</t>
  </si>
  <si>
    <t>PRIMA QUINQUENAL</t>
  </si>
  <si>
    <t>PRIMA VACACIONAL A FUNCIONARIOS</t>
  </si>
  <si>
    <t>PRIMA VACACIONAL AL PERSONAL</t>
  </si>
  <si>
    <t>PRIMA VACACIONAL A TRABAJADORES</t>
  </si>
  <si>
    <t>COMPENSACIONES AL PERSONAL</t>
  </si>
  <si>
    <t>OTRAS PREST. CONTRACT. A TRABAJADORES</t>
  </si>
  <si>
    <t>CUOTAS DESPENSA A TRABAJADORES</t>
  </si>
  <si>
    <t>MATERIALES, UTIL.Y EQPOS MEN. D/OFICINA</t>
  </si>
  <si>
    <t>MATERIALES Y UTILES D/IMPRES. Y REPROD.</t>
  </si>
  <si>
    <t>MAT.UTIL.Y EQPOS MEN.TECN.D/L INF.Y COM.</t>
  </si>
  <si>
    <t>MATERIAL DE LIMPIEZA</t>
  </si>
  <si>
    <t>MAT. P/EL REG. E INDENT. BIENES Y PERS.</t>
  </si>
  <si>
    <t>PRODUCTOS ALIMENTICIOS PARA PERSONAS</t>
  </si>
  <si>
    <t>PRODUCTOS ALIMENTICIOS PARA ANIMALES</t>
  </si>
  <si>
    <t>UTENSILIOS P/EL SERVICIO. D/ALIMENT.</t>
  </si>
  <si>
    <t>CEMENTO Y PRODUCTOS DE CONCRETO</t>
  </si>
  <si>
    <t>MADERA Y PRODUCTOS DE MADERA</t>
  </si>
  <si>
    <t>OTROS MATERIALES Y ART.D/CONST.Y REPAR.</t>
  </si>
  <si>
    <t>COMBUSTIBLES, LUBRICANTES Y ADITIVOS</t>
  </si>
  <si>
    <t>VESTUARIO Y UNIFORMES</t>
  </si>
  <si>
    <t>PRENDAS DE SEG. Y PROT. PERSONAL</t>
  </si>
  <si>
    <t>PRODUCTOS TEXTILES</t>
  </si>
  <si>
    <t>BLANC.Y OTROS PROD.TEXT.EXC.PREND.D/VES.</t>
  </si>
  <si>
    <t>HERRAMIENTAS MENORES</t>
  </si>
  <si>
    <t>REFACCIONES Y ACCES. MEN. D/EDIFICIOS</t>
  </si>
  <si>
    <t>REF.Y ACC.MEN.MOB.EQPO D/ADM.EDUC.Y REC.</t>
  </si>
  <si>
    <t>REFACCIONES Y ACC.MEN.EQPO DEF.Y SEG.</t>
  </si>
  <si>
    <t>REFACCIONES Y ACC. MEN.D/MAQ.Y OTROS EQ.</t>
  </si>
  <si>
    <t>GAS</t>
  </si>
  <si>
    <t>AGUA</t>
  </si>
  <si>
    <t>SERV.D/ACC.D/INTER.REDES Y PROC.D/INF.</t>
  </si>
  <si>
    <t>SERV.D/APOYO ADM.TRAD.FOT.E IMPRES.</t>
  </si>
  <si>
    <t>SERVICIOS FINAN.Y BANCARIOS</t>
  </si>
  <si>
    <t>CONSERV.Y MANTTO MENOR D/INMUEBLES</t>
  </si>
  <si>
    <t>INST.REP.Y MANT.EQ.COM.Y TEC.D/L INF.</t>
  </si>
  <si>
    <t>REPAR.Y MANTTO D/EQ.D/TRANSPORTE</t>
  </si>
  <si>
    <t>INST.REP.Y MANT.D/MAQ.OTROS EQ.Y HERR.</t>
  </si>
  <si>
    <t>DIF.RAD.TV.Y MED.D/MEN.S/PRO.ACT.GUB.</t>
  </si>
  <si>
    <t>PASAJES TERRESTRES</t>
  </si>
  <si>
    <t>GASTOS D/INST.Y TRASLADO D/MENAJE</t>
  </si>
  <si>
    <t>GASTOS DE ORDEN SOCIAL Y CULTURAL</t>
  </si>
  <si>
    <t>IMPUESTOS Y DERECHOS</t>
  </si>
  <si>
    <t>IMP.S/ NOMINAS Y OTROS DER.REL. LABORAL</t>
  </si>
  <si>
    <t>SUBSIDIOS A ENTID.FEDER.Y MUNICIPIOS</t>
  </si>
  <si>
    <t>AYUDAS SOCIALES A PERSONAS</t>
  </si>
  <si>
    <t>AYUDAS SOC.A INSTIT.S/FINES DE LUCRO</t>
  </si>
  <si>
    <t>GRATIFICACIÓN FIN DE AÑO AL PERSONAL</t>
  </si>
  <si>
    <t>INDEMNIZACION Y LIQUID. A TRABAJADORES</t>
  </si>
  <si>
    <t>SERVICIO MEDICO A TRABAJADORES</t>
  </si>
  <si>
    <t>MATERIAL IMPRESO E INFORMACION DIGITAL</t>
  </si>
  <si>
    <t>MATERIALES Y UTILES DE ENSEÑANZA</t>
  </si>
  <si>
    <t>MATERIAL ELECTRICO Y ELECTRONICO</t>
  </si>
  <si>
    <t>ARTICULOS METALICOS PARA LA CONSTRUCCION</t>
  </si>
  <si>
    <t>MEDICINAS Y PRODUCTOS FARMACEUTICOS</t>
  </si>
  <si>
    <t>MATERIALES, ACCES.Y SUMIN.MEDICOS</t>
  </si>
  <si>
    <t>ARTICULOS DEPORTIVOS</t>
  </si>
  <si>
    <t>REF.Y ACC.MEN.EQPO D/COMP.Y TEC. D/INF.</t>
  </si>
  <si>
    <t>ENERGIA ELECTRICA</t>
  </si>
  <si>
    <t>TELEFONIA TRADICIONAL</t>
  </si>
  <si>
    <t>ARREND.D/MOB.Y EPO.D/ADMON.EDUC.Y REC.</t>
  </si>
  <si>
    <t>SERV.D/CONS.ADVA.PROC.TEC.Y TEC.D/L INF.</t>
  </si>
  <si>
    <t>SERV. PROFES.CIENT.Y TECN.INTEGRALES</t>
  </si>
  <si>
    <t>INST.REP.Y MANTTO.D/EQ.E INST.MED.Y LAB.</t>
  </si>
  <si>
    <t>SERVICIOS DE JARDINERIA Y FUMIGACION</t>
  </si>
  <si>
    <t>VIATICOS EN EL PAIS</t>
  </si>
  <si>
    <t>AYUDAS SOC.A INSTIT. DE ENSEÑANZA</t>
  </si>
  <si>
    <t>MUEBLES DE OFICINA Y ESTANTERIA</t>
  </si>
  <si>
    <t>EQUIPO DE COMPUTO Y DE TECNOLOGIAS DE LA INFORMACION</t>
  </si>
  <si>
    <t>CAMARAS FOTOGRAFICAS Y DE VIDEO</t>
  </si>
  <si>
    <t>EQUIPO MEDICO Y DE LABORATORIO</t>
  </si>
  <si>
    <t>INSTRUMENTAL MEDICO Y DE LABORATORIO</t>
  </si>
  <si>
    <t>VEHICULOS Y EQUIPO TERRESTRE</t>
  </si>
  <si>
    <t>CARROCERIAS Y REMOLQUES</t>
  </si>
  <si>
    <t>MAQUINARIA Y EQUIPO DE CONSTRUCCION</t>
  </si>
  <si>
    <t>Municipio:</t>
  </si>
  <si>
    <t>Calpulalpan</t>
  </si>
  <si>
    <t>Partida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</si>
  <si>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</si>
  <si>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</si>
  <si>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</si>
  <si>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</si>
  <si>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</si>
  <si>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</si>
  <si>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</si>
  <si>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</si>
  <si>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</si>
  <si>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</si>
  <si>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</si>
  <si>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</si>
  <si>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</si>
  <si>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</si>
  <si>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Total capítulo 1000</t>
  </si>
  <si>
    <t>Total capítulo 2000</t>
  </si>
  <si>
    <t>Total capítulo 3000</t>
  </si>
  <si>
    <t>Total capítulo 4000</t>
  </si>
  <si>
    <t>Total capítulo 5000</t>
  </si>
  <si>
    <t>Total capítulo 6000</t>
  </si>
  <si>
    <t>Total general</t>
  </si>
  <si>
    <t>OTROS MOBILIARIOS Y EQUIPOS DE ADMON</t>
  </si>
  <si>
    <t>OTRO MOBILIARIO Y EQUIPO EDUCACIONAL Y RECREATIVO</t>
  </si>
  <si>
    <t>EQUIPO DE COMUNICACION Y TELECOMUNICACION</t>
  </si>
  <si>
    <t xml:space="preserve">CONST. OBRAS D/URBANIZACION PARA LA DOTACION DE SERVICIOS </t>
  </si>
  <si>
    <t>AMPLIACION Y REHABILITACION DE VIAS DE COMUNICACIÓN</t>
  </si>
  <si>
    <t>INDEMNIZACIÓN Y LIQUIDACION AL PERSONAL</t>
  </si>
  <si>
    <t>RUBRO</t>
  </si>
  <si>
    <t>DESCRIPCIÓN</t>
  </si>
  <si>
    <t>Agosto</t>
  </si>
  <si>
    <t>Septiembre</t>
  </si>
  <si>
    <t>Octubre</t>
  </si>
  <si>
    <t>Noviembre</t>
  </si>
  <si>
    <t>Diciembre</t>
  </si>
  <si>
    <t>Suma</t>
  </si>
  <si>
    <t>FONDO DE APORTACIONES PARA LA INFRAESTRUCTURA SOCIAL</t>
  </si>
  <si>
    <t>IMPUESTO SOBRE AUTOMOVILES NUEVOS</t>
  </si>
  <si>
    <t>TOTAL INGRESOS</t>
  </si>
  <si>
    <t>AVALUO DE PREDIOS URBANO</t>
  </si>
  <si>
    <t>CONSTANCIA DE SERVICIOS PUBLICOS</t>
  </si>
  <si>
    <t>DESLINDE DE TERRENOS Y RECTIFICACION DE MEDIDAS</t>
  </si>
  <si>
    <t>INSCRIPCION AL PADRON DE CONTRATISTAS</t>
  </si>
  <si>
    <t>BUSQUEDA Y COPIA DE DOCUMENTOS</t>
  </si>
  <si>
    <t>EXPEDICION DE CONSTANCIAS</t>
  </si>
  <si>
    <t>CELEBRACION DE MATRIMONIOS</t>
  </si>
  <si>
    <t>EXPEDICION DE COPIAS CERTIFICADAS</t>
  </si>
  <si>
    <t>BAÑOS PUBLICOS</t>
  </si>
  <si>
    <t>INTERESES BANCARIOS, CREDITOS Y BONOS</t>
  </si>
  <si>
    <t>4.1.4.3.49</t>
  </si>
  <si>
    <t>4.1.4.3.52</t>
  </si>
  <si>
    <t>4.1.2.4.1</t>
  </si>
  <si>
    <t>LUMINOSOS</t>
  </si>
  <si>
    <t>4.1.4.3.51</t>
  </si>
  <si>
    <t>MULTAS POR DERECHOS DE AGUA</t>
  </si>
  <si>
    <t>4.1.4.4.3.1</t>
  </si>
  <si>
    <t>PENAS, MULTAS, ACCES.Y ACTUALIZACIONES</t>
  </si>
  <si>
    <t>SERV. LEG.D/CONT.AUDIT.Y RELACIONADOS</t>
  </si>
  <si>
    <t>SERVICIOS DE CAPACITACIÓN</t>
  </si>
  <si>
    <t>SERV.D/INVEST.CIENT.Y DESARROLLO</t>
  </si>
  <si>
    <t>AMP. Y REHABILITACIÓN D/L CONST.N/HABIT.</t>
  </si>
  <si>
    <t>CONST.OBR ABAST.AGUA,PETR.GAS,ELECT.TEL</t>
  </si>
  <si>
    <t>GRATIFICACIÓN FIN DE AÑO A TRABAJADORES</t>
  </si>
  <si>
    <t>RÚSTICO</t>
  </si>
  <si>
    <t>TRANSMISION DE BIENES  INMUEBLES</t>
  </si>
  <si>
    <t>LICENCIAS CONST. OBRA NUEVA, AMP. Y REV. MEMORIA DE CÁLCULO</t>
  </si>
  <si>
    <t>LICENCIAS PARA LA CONSTRUCCION  DE FRACCION.</t>
  </si>
  <si>
    <t>LICENCIAS PARA DIVIDIR, FUSIONAR Y LOTIFICAR</t>
  </si>
  <si>
    <t>SERVICIO DE VIGILANCIA, INSPECCION Y CONTROL DE LEYES</t>
  </si>
  <si>
    <t>REGULAR LAS OBRAS DE CONSTRUCCION SIN LICENCIA</t>
  </si>
  <si>
    <t>ASIGNACIÓN DE NÚMERO OFICIAL DE BIENES INMUEBLES</t>
  </si>
  <si>
    <t>OBSTRUCCION DE LUGARES PUBLICOS  CON MATERIAL</t>
  </si>
  <si>
    <t>EXPEDICIÓN DE CERTIFICACIONES OFICIALES</t>
  </si>
  <si>
    <t>EXPEDICIÓN DE CONSTANCIAS DE POSESIÓN DE PREDIOS</t>
  </si>
  <si>
    <t>EXPEDICIÓN DE CONSTANCIAS</t>
  </si>
  <si>
    <t>EXPEDICIÓN DE OTRAS CONSTANCIAS</t>
  </si>
  <si>
    <t>EXPEDICION DE COPIA SIMPLE DE ACTOS REGISTRALES</t>
  </si>
  <si>
    <t>USO DE LA VIA Y LUGARES PÚBLICOS</t>
  </si>
  <si>
    <t>LICENCIA DE FUNCIONAMIENTO PARA VENTA BEBIDAS ALCOHOLICAS</t>
  </si>
  <si>
    <t xml:space="preserve">LICENCIA DE FUNCIONAMIENTO </t>
  </si>
  <si>
    <t xml:space="preserve">ANUNCIOS PINTADOS Y/O MURALES </t>
  </si>
  <si>
    <t>SERVICIO DE ALUMBRADO PÚBLICO</t>
  </si>
  <si>
    <t>PRESTACION DE SERVICIOS DE ASISTENCIA SOCIAL</t>
  </si>
  <si>
    <t>FONDO DE FISCALIZACION Y RECAUDACION</t>
  </si>
  <si>
    <t>FONDO DE COMPENSACION</t>
  </si>
  <si>
    <t>IMPUESTO ESPECIAL SOBRE PRODUCCION Y SERVICIOS</t>
  </si>
  <si>
    <t>GASOLINAS Y DIESEL</t>
  </si>
  <si>
    <t>FONDO DE IMPUESTO SOBRE LA RENTA</t>
  </si>
  <si>
    <t>FONDO DE APORTACIONES P/ FORTALECIMIENTO DE LOS MPIOS</t>
  </si>
  <si>
    <t>FONDO DE COMPENSACION ISAN</t>
  </si>
  <si>
    <t>OTROS INCENTIVOS ECONOMICOS</t>
  </si>
  <si>
    <t>SENTENCIAS Y RESOL.P/AUTOR.COMPETENTE</t>
  </si>
  <si>
    <t>MULTAS PREDIAL</t>
  </si>
  <si>
    <t>4.1.1.7.2.1</t>
  </si>
  <si>
    <t xml:space="preserve">PERMISO OBSTRUCCION VIAS Y LUGARES PUBLICOS </t>
  </si>
  <si>
    <t>4.1.4.3.47</t>
  </si>
  <si>
    <t>EMPADRONAMIENTO MUNICIPAL</t>
  </si>
  <si>
    <t>PROD. QUÍM. FARM. Y LAB. ADQ. COMO M.P.</t>
  </si>
  <si>
    <t>ARRENDAMIENTO DE EDIFICIOS</t>
  </si>
  <si>
    <t>FLETES Y MANIOBRAS</t>
  </si>
  <si>
    <t>ESTUDIOS Y PROY.P/EDIFIC.N/HABITACIONAL</t>
  </si>
  <si>
    <t>REFACCIONES Y ACCES.MEN.D/EQPO D/TRANSP.</t>
  </si>
  <si>
    <t>ARRENDAMIENTO D/MAQ. OTROS EQPOS Y HERR.</t>
  </si>
  <si>
    <t>SERV.D/DIS.ARQ. ING.Y ACTIV.RELACIONADAS</t>
  </si>
  <si>
    <t>SEGURO DE BIENES PATRIMONIALES</t>
  </si>
  <si>
    <t>SERV. FINANC.BANC.Y COMERC.INTEGRALES</t>
  </si>
  <si>
    <t>OTROS EQUIPOS</t>
  </si>
  <si>
    <t>CONSTRUCCIÓN NUEVA P/EDIFIC.N/HABIT.</t>
  </si>
  <si>
    <t>AMP.D/REHABILIT.D/OBR D/URBANIZACIÓN</t>
  </si>
  <si>
    <t>GRATIFICACIÓN FIN DE AÑO FUNCIONARIOS</t>
  </si>
  <si>
    <t>INST.REP.Y MANT.MOB.Y EQ.ADM.EDUC.Y REC.</t>
  </si>
  <si>
    <t>ASIG.PRESUP.AL PODER EJECUTIVO</t>
  </si>
  <si>
    <t>HERRAMIENTAS Y MÁQUINAS - HERRAMIENTA</t>
  </si>
  <si>
    <t>CONSTRUCCIÓN DE VÍAS DE COMUNICACIÓN</t>
  </si>
  <si>
    <t>Cierre del Presupuesto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</si>
</sst>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43" fontId="0" fillId="0" borderId="0" xfId="1" applyFont="1"/>
    <xf numFmtId="0" fontId="18" fillId="33" borderId="10" xfId="43" applyFill="1" applyBorder="1"/>
    <xf numFmtId="0" fontId="18" fillId="33" borderId="11" xfId="43" applyFill="1" applyBorder="1" applyAlignment="1">
      <alignment horizontal="center"/>
    </xf>
    <xf numFmtId="0" fontId="18" fillId="33" borderId="0" xfId="43" applyFill="1"/>
    <xf numFmtId="0" fontId="18" fillId="33" borderId="12" xfId="43" applyFill="1" applyBorder="1"/>
    <xf numFmtId="0" fontId="18" fillId="33" borderId="0" xfId="43" applyFill="1" applyAlignment="1">
      <alignment horizontal="center"/>
    </xf>
    <xf numFmtId="0" fontId="18" fillId="33" borderId="13" xfId="43" applyFill="1" applyBorder="1"/>
    <xf numFmtId="0" fontId="18" fillId="33" borderId="14" xfId="43" applyFill="1" applyBorder="1" applyAlignment="1">
      <alignment horizontal="center"/>
    </xf>
    <xf numFmtId="0" fontId="18" fillId="33" borderId="0" xfId="43" applyFill="1" applyAlignment="1">
      <alignment vertical="center"/>
    </xf>
    <xf numFmtId="0" fontId="19" fillId="33" borderId="0" xfId="43" applyFont="1" applyFill="1" applyAlignment="1">
      <alignment horizontal="center" vertical="center"/>
    </xf>
    <xf numFmtId="4" fontId="21" fillId="0" borderId="0" xfId="43" applyNumberFormat="1" applyFont="1"/>
    <xf numFmtId="0" fontId="21" fillId="0" borderId="0" xfId="43" applyFont="1"/>
    <xf numFmtId="4" fontId="22" fillId="0" borderId="0" xfId="43" applyNumberFormat="1" applyFont="1"/>
    <xf numFmtId="0" fontId="22" fillId="0" borderId="0" xfId="43" applyFont="1"/>
    <xf numFmtId="0" fontId="18" fillId="0" borderId="0" xfId="43" applyAlignment="1">
      <alignment horizontal="center" wrapText="1"/>
    </xf>
    <xf numFmtId="0" fontId="21" fillId="0" borderId="0" xfId="43" applyFont="1" applyAlignment="1">
      <alignment horizontal="center" vertical="center" wrapText="1"/>
    </xf>
    <xf numFmtId="43" fontId="21" fillId="0" borderId="0" xfId="44" applyFont="1" applyFill="1"/>
    <xf numFmtId="0" fontId="18" fillId="0" borderId="18" xfId="43" applyBorder="1" applyAlignment="1">
      <alignment horizontal="center" wrapText="1"/>
    </xf>
    <xf numFmtId="0" fontId="22" fillId="0" borderId="18" xfId="43" applyFont="1" applyBorder="1" applyAlignment="1">
      <alignment horizontal="center"/>
    </xf>
    <xf numFmtId="0" fontId="22" fillId="0" borderId="0" xfId="43" applyFont="1" applyAlignment="1">
      <alignment horizontal="center"/>
    </xf>
    <xf numFmtId="164" fontId="21" fillId="0" borderId="0" xfId="43" applyNumberFormat="1" applyFont="1" applyAlignment="1">
      <alignment horizontal="center" vertical="center"/>
    </xf>
    <xf numFmtId="164" fontId="22" fillId="0" borderId="18" xfId="43" applyNumberFormat="1" applyFont="1" applyBorder="1" applyAlignment="1">
      <alignment horizontal="center" vertical="center"/>
    </xf>
    <xf numFmtId="0" fontId="21" fillId="0" borderId="0" xfId="43" applyFont="1" applyAlignment="1">
      <alignment vertical="center"/>
    </xf>
    <xf numFmtId="164" fontId="22" fillId="0" borderId="0" xfId="43" applyNumberFormat="1" applyFont="1" applyAlignment="1">
      <alignment horizontal="center" vertical="center"/>
    </xf>
    <xf numFmtId="43" fontId="21" fillId="0" borderId="0" xfId="43" applyNumberFormat="1" applyFont="1"/>
    <xf numFmtId="0" fontId="21" fillId="0" borderId="0" xfId="43" applyFont="1" applyAlignment="1">
      <alignment horizontal="center"/>
    </xf>
    <xf numFmtId="43" fontId="20" fillId="0" borderId="0" xfId="1" applyFont="1"/>
    <xf numFmtId="0" fontId="0" fillId="0" borderId="18" xfId="0" applyBorder="1" applyAlignment="1">
      <alignment horizontal="left"/>
    </xf>
    <xf numFmtId="0" fontId="0" fillId="0" borderId="18" xfId="0" applyBorder="1"/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 wrapText="1"/>
    </xf>
    <xf numFmtId="0" fontId="21" fillId="34" borderId="21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vertical="center" wrapText="1"/>
    </xf>
    <xf numFmtId="0" fontId="21" fillId="34" borderId="23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vertical="center" wrapText="1"/>
    </xf>
    <xf numFmtId="0" fontId="21" fillId="34" borderId="24" xfId="0" applyFont="1" applyFill="1" applyBorder="1" applyAlignment="1">
      <alignment vertical="center"/>
    </xf>
    <xf numFmtId="0" fontId="22" fillId="34" borderId="18" xfId="43" applyFont="1" applyFill="1" applyBorder="1" applyAlignment="1">
      <alignment horizontal="left" vertical="center"/>
    </xf>
    <xf numFmtId="0" fontId="25" fillId="34" borderId="18" xfId="43" applyFont="1" applyFill="1" applyBorder="1" applyAlignment="1">
      <alignment horizontal="center" vertical="center" wrapText="1"/>
    </xf>
    <xf numFmtId="0" fontId="16" fillId="0" borderId="18" xfId="0" applyFont="1" applyBorder="1"/>
    <xf numFmtId="0" fontId="0" fillId="0" borderId="18" xfId="0" applyBorder="1" applyAlignment="1">
      <alignment horizontal="center"/>
    </xf>
    <xf numFmtId="43" fontId="0" fillId="0" borderId="18" xfId="1" applyFont="1" applyBorder="1"/>
    <xf numFmtId="43" fontId="0" fillId="34" borderId="0" xfId="0" applyNumberFormat="1" applyFill="1"/>
    <xf numFmtId="0" fontId="0" fillId="34" borderId="0" xfId="0" applyFill="1"/>
    <xf numFmtId="43" fontId="0" fillId="34" borderId="25" xfId="1" applyFont="1" applyFill="1" applyBorder="1"/>
    <xf numFmtId="43" fontId="0" fillId="0" borderId="0" xfId="0" applyNumberFormat="1"/>
    <xf numFmtId="43" fontId="19" fillId="0" borderId="18" xfId="1" applyFont="1" applyFill="1" applyBorder="1" applyAlignment="1">
      <alignment horizontal="right" vertical="center"/>
    </xf>
    <xf numFmtId="0" fontId="18" fillId="0" borderId="18" xfId="43" applyBorder="1" applyAlignment="1">
      <alignment horizontal="left" wrapText="1"/>
    </xf>
    <xf numFmtId="43" fontId="18" fillId="0" borderId="18" xfId="1" applyFont="1" applyFill="1" applyBorder="1" applyAlignment="1">
      <alignment horizontal="right" vertical="center"/>
    </xf>
    <xf numFmtId="43" fontId="19" fillId="0" borderId="0" xfId="1" applyFont="1" applyFill="1" applyBorder="1" applyAlignment="1">
      <alignment horizontal="right" vertical="center"/>
    </xf>
    <xf numFmtId="43" fontId="18" fillId="33" borderId="11" xfId="1" applyFont="1" applyFill="1" applyBorder="1"/>
    <xf numFmtId="43" fontId="18" fillId="33" borderId="0" xfId="1" applyFont="1" applyFill="1"/>
    <xf numFmtId="43" fontId="18" fillId="33" borderId="14" xfId="1" applyFont="1" applyFill="1" applyBorder="1"/>
    <xf numFmtId="43" fontId="18" fillId="33" borderId="17" xfId="1" applyFont="1" applyFill="1" applyBorder="1" applyAlignment="1">
      <alignment horizontal="left" vertical="center"/>
    </xf>
    <xf numFmtId="43" fontId="19" fillId="33" borderId="0" xfId="1" applyFont="1" applyFill="1" applyAlignment="1">
      <alignment horizontal="center" vertical="center" wrapText="1"/>
    </xf>
    <xf numFmtId="43" fontId="20" fillId="0" borderId="18" xfId="1" applyFont="1" applyBorder="1"/>
    <xf numFmtId="43" fontId="20" fillId="0" borderId="19" xfId="1" applyFont="1" applyBorder="1"/>
    <xf numFmtId="43" fontId="18" fillId="0" borderId="0" xfId="1" applyFont="1" applyFill="1" applyBorder="1" applyAlignment="1">
      <alignment horizontal="right" vertical="center"/>
    </xf>
    <xf numFmtId="43" fontId="21" fillId="0" borderId="0" xfId="1" applyFont="1"/>
    <xf numFmtId="0" fontId="18" fillId="0" borderId="18" xfId="43" applyBorder="1" applyAlignment="1">
      <alignment horizontal="justify" vertical="center" wrapText="1"/>
    </xf>
    <xf numFmtId="0" fontId="26" fillId="0" borderId="18" xfId="43" applyFont="1" applyBorder="1" applyAlignment="1">
      <alignment horizontal="left" vertical="center" wrapText="1"/>
    </xf>
    <xf numFmtId="43" fontId="20" fillId="0" borderId="18" xfId="1" applyFont="1" applyBorder="1" applyAlignment="1">
      <alignment horizontal="right"/>
    </xf>
    <xf numFmtId="43" fontId="20" fillId="0" borderId="18" xfId="1" applyFont="1" applyBorder="1" applyAlignment="1">
      <alignment vertical="center"/>
    </xf>
    <xf numFmtId="43" fontId="0" fillId="0" borderId="16" xfId="1" applyFont="1" applyBorder="1"/>
    <xf numFmtId="0" fontId="27" fillId="0" borderId="18" xfId="0" applyFont="1" applyBorder="1" applyAlignment="1">
      <alignment horizontal="left"/>
    </xf>
    <xf numFmtId="0" fontId="28" fillId="34" borderId="18" xfId="43" applyFont="1" applyFill="1" applyBorder="1" applyAlignment="1">
      <alignment horizontal="left" vertical="center" wrapText="1"/>
    </xf>
    <xf numFmtId="4" fontId="28" fillId="34" borderId="18" xfId="0" applyNumberFormat="1" applyFont="1" applyFill="1" applyBorder="1"/>
    <xf numFmtId="4" fontId="28" fillId="34" borderId="18" xfId="44" applyNumberFormat="1" applyFont="1" applyFill="1" applyBorder="1"/>
    <xf numFmtId="43" fontId="29" fillId="0" borderId="18" xfId="1" applyFont="1" applyBorder="1"/>
    <xf numFmtId="0" fontId="27" fillId="34" borderId="18" xfId="0" applyFont="1" applyFill="1" applyBorder="1" applyAlignment="1">
      <alignment horizontal="left"/>
    </xf>
    <xf numFmtId="0" fontId="30" fillId="0" borderId="18" xfId="0" applyFont="1" applyBorder="1"/>
    <xf numFmtId="43" fontId="30" fillId="0" borderId="18" xfId="1" applyFont="1" applyBorder="1"/>
    <xf numFmtId="0" fontId="31" fillId="0" borderId="18" xfId="43" applyFont="1" applyBorder="1" applyAlignment="1">
      <alignment horizontal="left"/>
    </xf>
    <xf numFmtId="43" fontId="32" fillId="0" borderId="0" xfId="1" applyFont="1" applyFill="1" applyBorder="1" applyAlignment="1">
      <alignment horizontal="right" vertical="center"/>
    </xf>
    <xf numFmtId="43" fontId="19" fillId="34" borderId="18" xfId="1" applyFont="1" applyFill="1" applyBorder="1" applyAlignment="1">
      <alignment horizontal="center" vertical="center" wrapText="1"/>
    </xf>
    <xf numFmtId="43" fontId="18" fillId="34" borderId="18" xfId="1" applyFont="1" applyFill="1" applyBorder="1" applyAlignment="1">
      <alignment horizontal="center" vertical="center" wrapText="1"/>
    </xf>
    <xf numFmtId="43" fontId="23" fillId="0" borderId="0" xfId="44" applyFont="1" applyFill="1" applyAlignment="1">
      <alignment horizontal="center"/>
    </xf>
    <xf numFmtId="43" fontId="19" fillId="33" borderId="18" xfId="1" applyFont="1" applyFill="1" applyBorder="1" applyAlignment="1">
      <alignment horizontal="center" vertical="center" wrapText="1"/>
    </xf>
    <xf numFmtId="43" fontId="18" fillId="0" borderId="18" xfId="1" applyFont="1" applyBorder="1" applyAlignment="1">
      <alignment horizontal="center" vertical="center" wrapText="1"/>
    </xf>
    <xf numFmtId="0" fontId="19" fillId="33" borderId="15" xfId="43" applyFont="1" applyFill="1" applyBorder="1" applyAlignment="1">
      <alignment horizontal="left" vertical="center"/>
    </xf>
    <xf numFmtId="0" fontId="19" fillId="33" borderId="16" xfId="43" applyFont="1" applyFill="1" applyBorder="1" applyAlignment="1">
      <alignment horizontal="left" vertical="center"/>
    </xf>
    <xf numFmtId="0" fontId="19" fillId="33" borderId="18" xfId="43" applyFont="1" applyFill="1" applyBorder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1941833</xdr:colOff>
      <xdr:row>0</xdr:row>
      <xdr:rowOff>33375</xdr:rowOff>
    </xdr:from>
    <xdr:to>
      <xdr:col>5</xdr:col>
      <xdr:colOff>28710</xdr:colOff>
      <xdr:row>4</xdr:row>
      <xdr:rowOff>4801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D2BBFFC-2CDA-4214-8E74-A576FBA52881}"/>
            </a:ext>
          </a:extLst>
        </xdr:cNvPr>
        <xdr:cNvSpPr txBox="1">
          <a:spLocks noChangeArrowheads="1"/>
        </xdr:cNvSpPr>
      </xdr:nvSpPr>
      <xdr:spPr bwMode="auto">
        <a:xfrm>
          <a:off x="2627633" y="33375"/>
          <a:ext cx="5468752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Arial" pitchFamily="34" charset="0"/>
              <a:ea typeface="+mn-ea"/>
              <a:cs typeface="Arial" pitchFamily="34" charset="0"/>
            </a:rPr>
            <a:t>MUNICIPIO DE </a:t>
          </a:r>
          <a:r>
            <a:rPr lang="es-MX" sz="1000" b="1" i="0" baseline="0">
              <a:latin typeface="Arial" pitchFamily="34" charset="0"/>
              <a:ea typeface="+mn-ea"/>
              <a:cs typeface="Arial" pitchFamily="34" charset="0"/>
            </a:rPr>
            <a:t> CALPULALPAN</a:t>
          </a:r>
          <a:r>
            <a:rPr lang="es-MX" sz="1000" b="1" i="0">
              <a:latin typeface="Arial" pitchFamily="34" charset="0"/>
              <a:ea typeface="+mn-ea"/>
              <a:cs typeface="Arial" pitchFamily="34" charset="0"/>
            </a:rPr>
            <a:t> TLAX.</a:t>
          </a:r>
          <a:endParaRPr lang="es-MX" sz="1000" b="1" i="0" baseline="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CIERRE DE EJERCICIO DE INGRESOS 2022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INGRESOS  CALENDARIZADO  A NIVEL CONCEPTO</a:t>
          </a:r>
          <a:endParaRPr lang="es-ES" sz="1000" b="1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872358</xdr:colOff>
      <xdr:row>5</xdr:row>
      <xdr:rowOff>31312</xdr:rowOff>
    </xdr:to>
    <xdr:pic>
      <xdr:nvPicPr>
        <xdr:cNvPr id="3" name="2 Imagen" descr="C:\Users\S C G I V\Downloads\4bbe4bd1-126e-4540-bb02-b40b0df71d64.jpg">
          <a:extLst>
            <a:ext uri="{FF2B5EF4-FFF2-40B4-BE49-F238E27FC236}">
              <a16:creationId xmlns:a16="http://schemas.microsoft.com/office/drawing/2014/main" id="{2625E3C4-E0CA-4972-9D98-7B8C699A4A3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30655" b="26428"/>
        <a:stretch>
          <a:fillRect/>
        </a:stretch>
      </xdr:blipFill>
      <xdr:spPr bwMode="auto">
        <a:xfrm>
          <a:off x="0" y="0"/>
          <a:ext cx="1558158" cy="74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1333501</xdr:colOff>
      <xdr:row>0</xdr:row>
      <xdr:rowOff>38100</xdr:rowOff>
    </xdr:from>
    <xdr:to>
      <xdr:col>8</xdr:col>
      <xdr:colOff>800100</xdr:colOff>
      <xdr:row>3</xdr:row>
      <xdr:rowOff>76200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663067A-6352-4E76-A62E-18F6300F7BFA}"/>
            </a:ext>
          </a:extLst>
        </xdr:cNvPr>
        <xdr:cNvSpPr txBox="1">
          <a:spLocks noChangeArrowheads="1"/>
        </xdr:cNvSpPr>
      </xdr:nvSpPr>
      <xdr:spPr bwMode="auto">
        <a:xfrm>
          <a:off x="1914526" y="38100"/>
          <a:ext cx="7877174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MUNICIPIO DE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CALPULALPAN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, TLAX</a:t>
          </a:r>
        </a:p>
        <a:p>
          <a:pPr algn="l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CIERRE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DEL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PRESUPUESTO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EGRESOS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2022</a:t>
          </a:r>
        </a:p>
        <a:p>
          <a:pPr algn="l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PRESUPUESTO CALENDARIZADO CONSOLIDADO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POR PARTIDA</a:t>
          </a:r>
        </a:p>
      </xdr:txBody>
    </xdr:sp>
    <xdr:clientData/>
  </xdr:twoCellAnchor>
  <xdr:twoCellAnchor>
    <xdr:from>
      <xdr:col>0</xdr:col>
      <xdr:colOff>85725</xdr:colOff>
      <xdr:row>151</xdr:row>
      <xdr:rowOff>66676</xdr:rowOff>
    </xdr:from>
    <xdr:to>
      <xdr:col>14</xdr:col>
      <xdr:colOff>895350</xdr:colOff>
      <xdr:row>156</xdr:row>
      <xdr:rowOff>38100</xdr:rowOff>
    </xdr:to>
    <xdr:grpSp>
      <xdr:nvGrpSpPr>
        <xdr:cNvPr id="3" name="9 Grupo">
          <a:extLst>
            <a:ext uri="{FF2B5EF4-FFF2-40B4-BE49-F238E27FC236}">
              <a16:creationId xmlns:a16="http://schemas.microsoft.com/office/drawing/2014/main" id="{1049CC58-7E70-46D5-8274-BB3F53D9F1DF}"/>
            </a:ext>
          </a:extLst>
        </xdr:cNvPr>
        <xdr:cNvGrpSpPr>
          <a:grpSpLocks/>
        </xdr:cNvGrpSpPr>
      </xdr:nvGrpSpPr>
      <xdr:grpSpPr bwMode="auto">
        <a:xfrm>
          <a:off x="85725" y="30748382"/>
          <a:ext cx="17887390" cy="923924"/>
          <a:chOff x="0" y="5495924"/>
          <a:chExt cx="6248400" cy="685801"/>
        </a:xfrm>
      </xdr:grpSpPr>
      <xdr:sp macro="" textlink="">
        <xdr:nvSpPr>
          <xdr:cNvPr id="4" name="9 Rectángulo">
            <a:extLst>
              <a:ext uri="{FF2B5EF4-FFF2-40B4-BE49-F238E27FC236}">
                <a16:creationId xmlns:a16="http://schemas.microsoft.com/office/drawing/2014/main" id="{74A121D0-3C40-DA3C-4356-91BC6C43DAA2}"/>
              </a:ext>
            </a:extLst>
          </xdr:cNvPr>
          <xdr:cNvSpPr/>
        </xdr:nvSpPr>
        <xdr:spPr bwMode="auto">
          <a:xfrm>
            <a:off x="4160717" y="5495925"/>
            <a:ext cx="2087683" cy="68580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Autorizó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C.D.E.E.P. EDGAR PEÑA NÁJERA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Presidente Municipal  Constitucional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5" name="11 Rectángulo">
            <a:extLst>
              <a:ext uri="{FF2B5EF4-FFF2-40B4-BE49-F238E27FC236}">
                <a16:creationId xmlns:a16="http://schemas.microsoft.com/office/drawing/2014/main" id="{422ADA6D-7059-0C4A-8940-6317172DFE53}"/>
              </a:ext>
            </a:extLst>
          </xdr:cNvPr>
          <xdr:cNvSpPr/>
        </xdr:nvSpPr>
        <xdr:spPr bwMode="auto">
          <a:xfrm>
            <a:off x="0" y="5495925"/>
            <a:ext cx="2087683" cy="68580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Vo.Bo.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LIC. OLIVIA ROBLES MARTINEZ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Sindico Municipal </a:t>
            </a:r>
          </a:p>
        </xdr:txBody>
      </xdr:sp>
      <xdr:sp macro="" textlink="">
        <xdr:nvSpPr>
          <xdr:cNvPr id="6" name="12 Rectángulo">
            <a:extLst>
              <a:ext uri="{FF2B5EF4-FFF2-40B4-BE49-F238E27FC236}">
                <a16:creationId xmlns:a16="http://schemas.microsoft.com/office/drawing/2014/main" id="{BE5781BC-2C93-C0A9-2026-2415FD9DFBD5}"/>
              </a:ext>
            </a:extLst>
          </xdr:cNvPr>
          <xdr:cNvSpPr/>
        </xdr:nvSpPr>
        <xdr:spPr bwMode="auto">
          <a:xfrm>
            <a:off x="2087683" y="5495924"/>
            <a:ext cx="2073033" cy="68580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Revisó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CP. JUAN CARLOS GALINDO LOPEZ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Tesorero Municipal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983272</xdr:colOff>
      <xdr:row>3</xdr:row>
      <xdr:rowOff>164123</xdr:rowOff>
    </xdr:to>
    <xdr:pic>
      <xdr:nvPicPr>
        <xdr:cNvPr id="7" name="6 Imagen" descr="C:\Users\S C G I V\Downloads\4bbe4bd1-126e-4540-bb02-b40b0df71d64.jpg">
          <a:extLst>
            <a:ext uri="{FF2B5EF4-FFF2-40B4-BE49-F238E27FC236}">
              <a16:creationId xmlns:a16="http://schemas.microsoft.com/office/drawing/2014/main" id="{2BE2E7AA-D38D-47C6-951A-C5616AFF04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30655" b="26428"/>
        <a:stretch>
          <a:fillRect/>
        </a:stretch>
      </xdr:blipFill>
      <xdr:spPr bwMode="auto">
        <a:xfrm>
          <a:off x="0" y="0"/>
          <a:ext cx="1564297" cy="745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ED44-8F35-4863-AE81-118BEC8EEDCD}">
  <dimension ref="A1:P78"/>
  <sheetViews>
    <sheetView zoomScale="130" zoomScaleNormal="130" workbookViewId="0">
      <pane xSplit="5" ySplit="23" topLeftCell="K73" activePane="bottomRight" state="frozen"/>
      <selection pane="topRight" activeCell="F1" sqref="F1"/>
      <selection pane="bottomLeft" activeCell="A20" sqref="A20"/>
      <selection pane="bottomRight" activeCell="O73" sqref="O73"/>
    </sheetView>
  </sheetViews>
  <sheetFormatPr baseColWidth="10" defaultRowHeight="15" x14ac:dyDescent="0.25"/>
  <cols>
    <col min="1" max="1" width="10.28515625" style="2" customWidth="1"/>
    <col min="2" max="2" width="53.7109375" style="2" customWidth="1"/>
    <col min="3" max="3" width="15.28515625" customWidth="1"/>
    <col min="4" max="4" width="16" customWidth="1"/>
    <col min="5" max="5" width="17" customWidth="1"/>
    <col min="6" max="6" width="16.42578125" customWidth="1"/>
    <col min="7" max="7" width="16.5703125" customWidth="1"/>
    <col min="8" max="8" width="15.5703125" customWidth="1"/>
    <col min="9" max="9" width="16.5703125" customWidth="1"/>
    <col min="10" max="10" width="15" customWidth="1"/>
    <col min="11" max="11" width="15.28515625" customWidth="1"/>
    <col min="12" max="12" width="14.85546875" customWidth="1"/>
    <col min="13" max="13" width="14.28515625" customWidth="1"/>
    <col min="14" max="14" width="15.28515625" customWidth="1"/>
    <col min="15" max="15" width="18.85546875" customWidth="1"/>
    <col min="16" max="16" width="14.85546875" customWidth="1"/>
  </cols>
  <sheetData>
    <row r="1" spans="1:16" s="36" customFormat="1" ht="11.25" x14ac:dyDescent="0.25">
      <c r="A1" s="32"/>
      <c r="B1" s="33"/>
      <c r="C1" s="33"/>
      <c r="D1" s="33"/>
      <c r="E1" s="33"/>
      <c r="F1" s="34"/>
      <c r="G1" s="35"/>
      <c r="H1" s="35"/>
      <c r="I1" s="35"/>
      <c r="J1" s="35"/>
      <c r="K1" s="35"/>
      <c r="L1" s="35"/>
      <c r="M1" s="35"/>
      <c r="N1" s="35"/>
      <c r="O1" s="35"/>
    </row>
    <row r="2" spans="1:16" s="36" customFormat="1" ht="11.25" x14ac:dyDescent="0.25">
      <c r="A2" s="37"/>
      <c r="B2" s="38"/>
      <c r="C2" s="38"/>
      <c r="D2" s="38"/>
      <c r="E2" s="38"/>
      <c r="F2" s="39"/>
    </row>
    <row r="3" spans="1:16" s="36" customFormat="1" ht="11.25" x14ac:dyDescent="0.25">
      <c r="A3" s="37"/>
      <c r="B3" s="38"/>
      <c r="C3" s="38"/>
      <c r="D3" s="38"/>
      <c r="E3" s="38"/>
      <c r="F3" s="39"/>
    </row>
    <row r="4" spans="1:16" s="36" customFormat="1" ht="11.25" x14ac:dyDescent="0.25">
      <c r="A4" s="37"/>
      <c r="B4" s="38"/>
      <c r="C4" s="38"/>
      <c r="D4" s="38"/>
      <c r="E4" s="38"/>
      <c r="F4" s="39"/>
    </row>
    <row r="5" spans="1:16" s="36" customFormat="1" ht="11.25" x14ac:dyDescent="0.25">
      <c r="A5" s="37"/>
      <c r="B5" s="38"/>
      <c r="C5" s="38"/>
      <c r="D5" s="38"/>
      <c r="E5" s="38"/>
      <c r="F5" s="39"/>
    </row>
    <row r="6" spans="1:16" s="36" customFormat="1" ht="11.25" x14ac:dyDescent="0.25">
      <c r="A6" s="40"/>
      <c r="B6" s="41"/>
      <c r="C6" s="41"/>
      <c r="D6" s="41"/>
      <c r="E6" s="41"/>
      <c r="F6" s="42"/>
      <c r="G6" s="43"/>
      <c r="H6" s="43"/>
      <c r="I6" s="43"/>
      <c r="J6" s="43"/>
      <c r="K6" s="43"/>
      <c r="L6" s="43"/>
      <c r="M6" s="43"/>
      <c r="N6" s="43"/>
      <c r="O6" s="43"/>
    </row>
    <row r="9" spans="1:16" x14ac:dyDescent="0.25">
      <c r="A9" s="44" t="s">
        <v>195</v>
      </c>
      <c r="B9" s="45" t="s">
        <v>196</v>
      </c>
      <c r="C9" s="46" t="s">
        <v>0</v>
      </c>
      <c r="D9" s="46" t="s">
        <v>1</v>
      </c>
      <c r="E9" s="46" t="s">
        <v>2</v>
      </c>
      <c r="F9" s="46" t="s">
        <v>3</v>
      </c>
      <c r="G9" s="46" t="s">
        <v>4</v>
      </c>
      <c r="H9" s="46" t="s">
        <v>5</v>
      </c>
      <c r="I9" s="46" t="s">
        <v>6</v>
      </c>
      <c r="J9" s="46" t="s">
        <v>197</v>
      </c>
      <c r="K9" s="46" t="s">
        <v>198</v>
      </c>
      <c r="L9" s="46" t="s">
        <v>199</v>
      </c>
      <c r="M9" s="46" t="s">
        <v>200</v>
      </c>
      <c r="N9" s="46" t="s">
        <v>201</v>
      </c>
      <c r="O9" s="47" t="s">
        <v>202</v>
      </c>
    </row>
    <row r="10" spans="1:16" x14ac:dyDescent="0.25">
      <c r="A10" s="71" t="s">
        <v>12</v>
      </c>
      <c r="B10" s="72" t="s">
        <v>13</v>
      </c>
      <c r="C10" s="73">
        <v>1542922</v>
      </c>
      <c r="D10" s="73">
        <v>1145845</v>
      </c>
      <c r="E10" s="73">
        <v>423643</v>
      </c>
      <c r="F10" s="73">
        <v>255549</v>
      </c>
      <c r="G10" s="73">
        <v>143145</v>
      </c>
      <c r="H10" s="73">
        <v>148796</v>
      </c>
      <c r="I10" s="74">
        <v>46592</v>
      </c>
      <c r="J10" s="74">
        <v>85890</v>
      </c>
      <c r="K10" s="74">
        <v>82139</v>
      </c>
      <c r="L10" s="74">
        <v>98007</v>
      </c>
      <c r="M10" s="73">
        <v>110774</v>
      </c>
      <c r="N10" s="73">
        <v>121542</v>
      </c>
      <c r="O10" s="75">
        <f t="shared" ref="O10:O73" si="0">SUM(C10:N10)</f>
        <v>4204844</v>
      </c>
      <c r="P10" s="52"/>
    </row>
    <row r="11" spans="1:16" x14ac:dyDescent="0.25">
      <c r="A11" s="71" t="s">
        <v>14</v>
      </c>
      <c r="B11" s="72" t="s">
        <v>230</v>
      </c>
      <c r="C11" s="73">
        <v>124053</v>
      </c>
      <c r="D11" s="73">
        <v>307635</v>
      </c>
      <c r="E11" s="73">
        <v>53665</v>
      </c>
      <c r="F11" s="73">
        <v>30502</v>
      </c>
      <c r="G11" s="73">
        <v>7003</v>
      </c>
      <c r="H11" s="73">
        <v>2644</v>
      </c>
      <c r="I11" s="74">
        <v>2427</v>
      </c>
      <c r="J11" s="74">
        <v>10121</v>
      </c>
      <c r="K11" s="74">
        <v>9038</v>
      </c>
      <c r="L11" s="74">
        <v>4440</v>
      </c>
      <c r="M11" s="73">
        <v>3462</v>
      </c>
      <c r="N11" s="73">
        <v>7851</v>
      </c>
      <c r="O11" s="75">
        <f t="shared" si="0"/>
        <v>562841</v>
      </c>
      <c r="P11" s="52"/>
    </row>
    <row r="12" spans="1:16" x14ac:dyDescent="0.25">
      <c r="A12" s="71" t="s">
        <v>15</v>
      </c>
      <c r="B12" s="72" t="s">
        <v>231</v>
      </c>
      <c r="C12" s="73">
        <v>64126.5</v>
      </c>
      <c r="D12" s="73">
        <v>231155.5</v>
      </c>
      <c r="E12" s="73">
        <v>135972.4</v>
      </c>
      <c r="F12" s="73">
        <v>209625.5</v>
      </c>
      <c r="G12" s="73">
        <v>221411.5</v>
      </c>
      <c r="H12" s="73">
        <v>119531.5</v>
      </c>
      <c r="I12" s="74">
        <v>98914</v>
      </c>
      <c r="J12" s="74">
        <v>122793.5</v>
      </c>
      <c r="K12" s="74">
        <v>55139.6</v>
      </c>
      <c r="L12" s="74">
        <v>126260.44</v>
      </c>
      <c r="M12" s="73">
        <v>121241.5</v>
      </c>
      <c r="N12" s="73">
        <v>79064.5</v>
      </c>
      <c r="O12" s="75">
        <f t="shared" si="0"/>
        <v>1585236.44</v>
      </c>
      <c r="P12" s="52"/>
    </row>
    <row r="13" spans="1:16" x14ac:dyDescent="0.25">
      <c r="A13" s="71" t="s">
        <v>17</v>
      </c>
      <c r="B13" s="72" t="s">
        <v>18</v>
      </c>
      <c r="C13" s="73">
        <v>8464</v>
      </c>
      <c r="D13" s="73">
        <v>1075</v>
      </c>
      <c r="E13" s="73">
        <v>3895</v>
      </c>
      <c r="F13" s="73">
        <v>0</v>
      </c>
      <c r="G13" s="73">
        <v>0</v>
      </c>
      <c r="H13" s="73">
        <v>11600</v>
      </c>
      <c r="I13" s="74">
        <v>0</v>
      </c>
      <c r="J13" s="74">
        <v>0</v>
      </c>
      <c r="K13" s="74">
        <v>18413</v>
      </c>
      <c r="L13" s="74">
        <v>13415</v>
      </c>
      <c r="M13" s="73">
        <v>15350</v>
      </c>
      <c r="N13" s="73">
        <v>17069</v>
      </c>
      <c r="O13" s="75">
        <f t="shared" si="0"/>
        <v>89281</v>
      </c>
      <c r="P13" s="52"/>
    </row>
    <row r="14" spans="1:16" x14ac:dyDescent="0.25">
      <c r="A14" s="71" t="s">
        <v>260</v>
      </c>
      <c r="B14" s="72" t="s">
        <v>259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4">
        <v>0</v>
      </c>
      <c r="J14" s="74">
        <v>0</v>
      </c>
      <c r="K14" s="74">
        <v>0</v>
      </c>
      <c r="L14" s="74">
        <v>0</v>
      </c>
      <c r="M14" s="73">
        <v>500</v>
      </c>
      <c r="N14" s="73">
        <v>14457.72</v>
      </c>
      <c r="O14" s="75">
        <f t="shared" si="0"/>
        <v>14957.72</v>
      </c>
      <c r="P14" s="52"/>
    </row>
    <row r="15" spans="1:16" x14ac:dyDescent="0.25">
      <c r="A15" s="71" t="s">
        <v>218</v>
      </c>
      <c r="B15" s="72" t="s">
        <v>16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4">
        <v>0</v>
      </c>
      <c r="J15" s="74">
        <v>13170</v>
      </c>
      <c r="K15" s="74">
        <v>0</v>
      </c>
      <c r="L15" s="74">
        <v>0</v>
      </c>
      <c r="M15" s="73">
        <v>0</v>
      </c>
      <c r="N15" s="73">
        <v>0</v>
      </c>
      <c r="O15" s="75">
        <f t="shared" si="0"/>
        <v>13170</v>
      </c>
      <c r="P15" s="52"/>
    </row>
    <row r="16" spans="1:16" x14ac:dyDescent="0.25">
      <c r="A16" s="71" t="s">
        <v>19</v>
      </c>
      <c r="B16" s="72" t="s">
        <v>206</v>
      </c>
      <c r="C16" s="73">
        <v>16175</v>
      </c>
      <c r="D16" s="73">
        <v>16416.25</v>
      </c>
      <c r="E16" s="73">
        <v>19544.5</v>
      </c>
      <c r="F16" s="73">
        <v>19795</v>
      </c>
      <c r="G16" s="73">
        <v>21321</v>
      </c>
      <c r="H16" s="73">
        <v>18475.5</v>
      </c>
      <c r="I16" s="74">
        <v>17331</v>
      </c>
      <c r="J16" s="74">
        <v>17331</v>
      </c>
      <c r="K16" s="74">
        <v>15685.5</v>
      </c>
      <c r="L16" s="74">
        <v>23544</v>
      </c>
      <c r="M16" s="73">
        <v>16349</v>
      </c>
      <c r="N16" s="73">
        <v>10945</v>
      </c>
      <c r="O16" s="75">
        <f t="shared" si="0"/>
        <v>212912.75</v>
      </c>
      <c r="P16" s="52"/>
    </row>
    <row r="17" spans="1:16" x14ac:dyDescent="0.25">
      <c r="A17" s="71" t="s">
        <v>20</v>
      </c>
      <c r="B17" s="72" t="s">
        <v>21</v>
      </c>
      <c r="C17" s="73">
        <v>73797</v>
      </c>
      <c r="D17" s="73">
        <v>31924.25</v>
      </c>
      <c r="E17" s="73">
        <v>44076.5</v>
      </c>
      <c r="F17" s="73">
        <v>21126</v>
      </c>
      <c r="G17" s="73">
        <v>23283</v>
      </c>
      <c r="H17" s="73">
        <v>18475.5</v>
      </c>
      <c r="I17" s="74">
        <v>17985</v>
      </c>
      <c r="J17" s="74">
        <v>18312</v>
      </c>
      <c r="K17" s="74">
        <v>15205.5</v>
      </c>
      <c r="L17" s="74">
        <v>23380</v>
      </c>
      <c r="M17" s="73">
        <v>15907.66</v>
      </c>
      <c r="N17" s="73">
        <v>10945</v>
      </c>
      <c r="O17" s="75">
        <f t="shared" si="0"/>
        <v>314417.40999999997</v>
      </c>
      <c r="P17" s="52"/>
    </row>
    <row r="18" spans="1:16" x14ac:dyDescent="0.25">
      <c r="A18" s="71" t="s">
        <v>22</v>
      </c>
      <c r="B18" s="72" t="s">
        <v>23</v>
      </c>
      <c r="C18" s="73">
        <v>1425</v>
      </c>
      <c r="D18" s="73">
        <v>1532</v>
      </c>
      <c r="E18" s="73">
        <v>4699.5</v>
      </c>
      <c r="F18" s="73">
        <v>3011.5</v>
      </c>
      <c r="G18" s="73">
        <v>2651</v>
      </c>
      <c r="H18" s="73">
        <v>1928</v>
      </c>
      <c r="I18" s="74">
        <v>3374</v>
      </c>
      <c r="J18" s="74">
        <v>4338</v>
      </c>
      <c r="K18" s="74">
        <v>3133</v>
      </c>
      <c r="L18" s="74">
        <v>5615</v>
      </c>
      <c r="M18" s="73">
        <v>6868.5</v>
      </c>
      <c r="N18" s="73">
        <v>6266</v>
      </c>
      <c r="O18" s="75">
        <f t="shared" si="0"/>
        <v>44841.5</v>
      </c>
      <c r="P18" s="52"/>
    </row>
    <row r="19" spans="1:16" x14ac:dyDescent="0.25">
      <c r="A19" s="71" t="s">
        <v>24</v>
      </c>
      <c r="B19" s="72" t="s">
        <v>232</v>
      </c>
      <c r="C19" s="73">
        <v>4000</v>
      </c>
      <c r="D19" s="73">
        <v>7998.75</v>
      </c>
      <c r="E19" s="73">
        <v>1323</v>
      </c>
      <c r="F19" s="73">
        <v>3703</v>
      </c>
      <c r="G19" s="73">
        <v>3661</v>
      </c>
      <c r="H19" s="73">
        <v>2886.5</v>
      </c>
      <c r="I19" s="74">
        <v>1684</v>
      </c>
      <c r="J19" s="74">
        <v>5950</v>
      </c>
      <c r="K19" s="74">
        <v>22331.43</v>
      </c>
      <c r="L19" s="74">
        <v>9146</v>
      </c>
      <c r="M19" s="74">
        <v>3937</v>
      </c>
      <c r="N19" s="74">
        <v>0</v>
      </c>
      <c r="O19" s="75">
        <f t="shared" si="0"/>
        <v>66620.679999999993</v>
      </c>
      <c r="P19" s="52"/>
    </row>
    <row r="20" spans="1:16" x14ac:dyDescent="0.25">
      <c r="A20" s="71" t="s">
        <v>25</v>
      </c>
      <c r="B20" s="72" t="s">
        <v>233</v>
      </c>
      <c r="C20" s="73">
        <v>0</v>
      </c>
      <c r="D20" s="73">
        <v>0</v>
      </c>
      <c r="E20" s="73">
        <v>0</v>
      </c>
      <c r="F20" s="73">
        <v>22535</v>
      </c>
      <c r="G20" s="73">
        <v>25343</v>
      </c>
      <c r="H20" s="73">
        <v>2775</v>
      </c>
      <c r="I20" s="74">
        <v>1427</v>
      </c>
      <c r="J20" s="74">
        <v>0</v>
      </c>
      <c r="K20" s="74">
        <v>0</v>
      </c>
      <c r="L20" s="74">
        <v>0</v>
      </c>
      <c r="M20" s="73">
        <v>0</v>
      </c>
      <c r="N20" s="73">
        <v>0</v>
      </c>
      <c r="O20" s="75">
        <f t="shared" si="0"/>
        <v>52080</v>
      </c>
      <c r="P20" s="52"/>
    </row>
    <row r="21" spans="1:16" x14ac:dyDescent="0.25">
      <c r="A21" s="71" t="s">
        <v>26</v>
      </c>
      <c r="B21" s="72" t="s">
        <v>234</v>
      </c>
      <c r="C21" s="73">
        <v>21550</v>
      </c>
      <c r="D21" s="73">
        <v>23869.25</v>
      </c>
      <c r="E21" s="73">
        <v>30961.5</v>
      </c>
      <c r="F21" s="73">
        <v>13233</v>
      </c>
      <c r="G21" s="73">
        <v>14555</v>
      </c>
      <c r="H21" s="73">
        <v>5102</v>
      </c>
      <c r="I21" s="74">
        <v>5584</v>
      </c>
      <c r="J21" s="74">
        <v>25532</v>
      </c>
      <c r="K21" s="74">
        <v>33963</v>
      </c>
      <c r="L21" s="74">
        <v>37657</v>
      </c>
      <c r="M21" s="73">
        <v>23696.16</v>
      </c>
      <c r="N21" s="73">
        <v>104126.5</v>
      </c>
      <c r="O21" s="75">
        <f t="shared" si="0"/>
        <v>339829.41000000003</v>
      </c>
      <c r="P21" s="52"/>
    </row>
    <row r="22" spans="1:16" x14ac:dyDescent="0.25">
      <c r="A22" s="71" t="s">
        <v>27</v>
      </c>
      <c r="B22" s="72" t="s">
        <v>28</v>
      </c>
      <c r="C22" s="73">
        <v>15267.35</v>
      </c>
      <c r="D22" s="73">
        <v>5422</v>
      </c>
      <c r="E22" s="73">
        <v>26448.63</v>
      </c>
      <c r="F22" s="73">
        <v>28067.200000000001</v>
      </c>
      <c r="G22" s="73">
        <v>51322</v>
      </c>
      <c r="H22" s="73">
        <v>6211</v>
      </c>
      <c r="I22" s="74">
        <v>3179</v>
      </c>
      <c r="J22" s="74">
        <v>8490.5</v>
      </c>
      <c r="K22" s="74">
        <v>2078</v>
      </c>
      <c r="L22" s="74">
        <v>7738</v>
      </c>
      <c r="M22" s="73">
        <v>2102</v>
      </c>
      <c r="N22" s="73">
        <v>34746.199999999997</v>
      </c>
      <c r="O22" s="75">
        <f t="shared" si="0"/>
        <v>191071.88</v>
      </c>
      <c r="P22" s="52"/>
    </row>
    <row r="23" spans="1:16" x14ac:dyDescent="0.25">
      <c r="A23" s="71" t="s">
        <v>29</v>
      </c>
      <c r="B23" s="72" t="s">
        <v>235</v>
      </c>
      <c r="C23" s="73">
        <v>0</v>
      </c>
      <c r="D23" s="73">
        <v>0</v>
      </c>
      <c r="E23" s="73">
        <v>0</v>
      </c>
      <c r="F23" s="73">
        <v>1500</v>
      </c>
      <c r="G23" s="73">
        <v>0</v>
      </c>
      <c r="H23" s="73">
        <v>0</v>
      </c>
      <c r="I23" s="74">
        <v>0</v>
      </c>
      <c r="J23" s="74">
        <v>0</v>
      </c>
      <c r="K23" s="74">
        <v>0</v>
      </c>
      <c r="L23" s="74">
        <v>0</v>
      </c>
      <c r="M23" s="73">
        <v>0</v>
      </c>
      <c r="N23" s="73">
        <v>0</v>
      </c>
      <c r="O23" s="75">
        <f t="shared" si="0"/>
        <v>1500</v>
      </c>
      <c r="P23" s="52"/>
    </row>
    <row r="24" spans="1:16" x14ac:dyDescent="0.25">
      <c r="A24" s="71" t="s">
        <v>30</v>
      </c>
      <c r="B24" s="72" t="s">
        <v>207</v>
      </c>
      <c r="C24" s="73">
        <v>10078</v>
      </c>
      <c r="D24" s="73">
        <v>19037</v>
      </c>
      <c r="E24" s="73">
        <v>9366</v>
      </c>
      <c r="F24" s="73">
        <v>577.5</v>
      </c>
      <c r="G24" s="73">
        <v>0</v>
      </c>
      <c r="H24" s="73">
        <v>4424</v>
      </c>
      <c r="I24" s="74">
        <v>2137</v>
      </c>
      <c r="J24" s="74">
        <v>11939</v>
      </c>
      <c r="K24" s="74">
        <v>11005</v>
      </c>
      <c r="L24" s="74">
        <v>19477.5</v>
      </c>
      <c r="M24" s="73">
        <v>12475.5</v>
      </c>
      <c r="N24" s="73">
        <v>21241</v>
      </c>
      <c r="O24" s="75">
        <f t="shared" si="0"/>
        <v>121757.5</v>
      </c>
      <c r="P24" s="52"/>
    </row>
    <row r="25" spans="1:16" x14ac:dyDescent="0.25">
      <c r="A25" s="71" t="s">
        <v>31</v>
      </c>
      <c r="B25" s="72" t="s">
        <v>208</v>
      </c>
      <c r="C25" s="73">
        <v>1740</v>
      </c>
      <c r="D25" s="73">
        <v>4396.5</v>
      </c>
      <c r="E25" s="73">
        <v>3776</v>
      </c>
      <c r="F25" s="73">
        <v>2372</v>
      </c>
      <c r="G25" s="73">
        <v>866</v>
      </c>
      <c r="H25" s="73">
        <v>4426</v>
      </c>
      <c r="I25" s="74">
        <v>2244</v>
      </c>
      <c r="J25" s="74">
        <v>4884</v>
      </c>
      <c r="K25" s="74">
        <v>2598</v>
      </c>
      <c r="L25" s="74">
        <v>7696</v>
      </c>
      <c r="M25" s="73">
        <v>5348.66</v>
      </c>
      <c r="N25" s="73">
        <v>962</v>
      </c>
      <c r="O25" s="75">
        <f t="shared" si="0"/>
        <v>41309.160000000003</v>
      </c>
      <c r="P25" s="52"/>
    </row>
    <row r="26" spans="1:16" x14ac:dyDescent="0.25">
      <c r="A26" s="71" t="s">
        <v>32</v>
      </c>
      <c r="B26" s="72" t="s">
        <v>236</v>
      </c>
      <c r="C26" s="73">
        <v>0</v>
      </c>
      <c r="D26" s="73">
        <v>0</v>
      </c>
      <c r="E26" s="73">
        <v>0</v>
      </c>
      <c r="F26" s="73">
        <v>1443</v>
      </c>
      <c r="G26" s="73">
        <v>0</v>
      </c>
      <c r="H26" s="73">
        <v>0</v>
      </c>
      <c r="I26" s="74">
        <v>4520.24</v>
      </c>
      <c r="J26" s="74">
        <v>0</v>
      </c>
      <c r="K26" s="74">
        <v>2676</v>
      </c>
      <c r="L26" s="74">
        <v>0</v>
      </c>
      <c r="M26" s="73">
        <v>0</v>
      </c>
      <c r="N26" s="73">
        <v>0</v>
      </c>
      <c r="O26" s="75">
        <f t="shared" si="0"/>
        <v>8639.24</v>
      </c>
      <c r="P26" s="52"/>
    </row>
    <row r="27" spans="1:16" x14ac:dyDescent="0.25">
      <c r="A27" s="71" t="s">
        <v>33</v>
      </c>
      <c r="B27" s="72" t="s">
        <v>237</v>
      </c>
      <c r="C27" s="73">
        <v>2322.5</v>
      </c>
      <c r="D27" s="73">
        <v>2262</v>
      </c>
      <c r="E27" s="73">
        <v>2289.5</v>
      </c>
      <c r="F27" s="73">
        <v>4940.5</v>
      </c>
      <c r="G27" s="73">
        <v>3759</v>
      </c>
      <c r="H27" s="73">
        <v>4001</v>
      </c>
      <c r="I27" s="74">
        <v>2892</v>
      </c>
      <c r="J27" s="74">
        <v>964</v>
      </c>
      <c r="K27" s="74">
        <v>964</v>
      </c>
      <c r="L27" s="74">
        <v>1759</v>
      </c>
      <c r="M27" s="73">
        <v>1566.5</v>
      </c>
      <c r="N27" s="73">
        <v>5784</v>
      </c>
      <c r="O27" s="75">
        <f t="shared" si="0"/>
        <v>33504</v>
      </c>
      <c r="P27" s="52"/>
    </row>
    <row r="28" spans="1:16" x14ac:dyDescent="0.25">
      <c r="A28" s="71" t="s">
        <v>34</v>
      </c>
      <c r="B28" s="72" t="s">
        <v>238</v>
      </c>
      <c r="C28" s="73">
        <v>4425</v>
      </c>
      <c r="D28" s="73">
        <v>0</v>
      </c>
      <c r="E28" s="73">
        <v>1250</v>
      </c>
      <c r="F28" s="73">
        <v>6250</v>
      </c>
      <c r="G28" s="73">
        <v>14111</v>
      </c>
      <c r="H28" s="73">
        <v>2950</v>
      </c>
      <c r="I28" s="74">
        <v>1500</v>
      </c>
      <c r="J28" s="74">
        <v>2250</v>
      </c>
      <c r="K28" s="74">
        <v>4770</v>
      </c>
      <c r="L28" s="74">
        <v>15417</v>
      </c>
      <c r="M28" s="73">
        <v>5125</v>
      </c>
      <c r="N28" s="73">
        <v>18500</v>
      </c>
      <c r="O28" s="75">
        <f t="shared" si="0"/>
        <v>76548</v>
      </c>
      <c r="P28" s="52"/>
    </row>
    <row r="29" spans="1:16" x14ac:dyDescent="0.25">
      <c r="A29" s="71" t="s">
        <v>35</v>
      </c>
      <c r="B29" s="72" t="s">
        <v>261</v>
      </c>
      <c r="C29" s="73">
        <v>56718</v>
      </c>
      <c r="D29" s="73">
        <v>51151</v>
      </c>
      <c r="E29" s="73">
        <v>12557</v>
      </c>
      <c r="F29" s="73">
        <v>35541</v>
      </c>
      <c r="G29" s="73">
        <v>4490</v>
      </c>
      <c r="H29" s="73">
        <v>1700</v>
      </c>
      <c r="I29" s="74">
        <v>4465</v>
      </c>
      <c r="J29" s="74">
        <v>15850</v>
      </c>
      <c r="K29" s="74">
        <v>2845</v>
      </c>
      <c r="L29" s="74">
        <v>12775</v>
      </c>
      <c r="M29" s="73">
        <v>4575</v>
      </c>
      <c r="N29" s="73">
        <v>1380</v>
      </c>
      <c r="O29" s="75">
        <f t="shared" si="0"/>
        <v>204047</v>
      </c>
      <c r="P29" s="52"/>
    </row>
    <row r="30" spans="1:16" x14ac:dyDescent="0.25">
      <c r="A30" s="71" t="s">
        <v>36</v>
      </c>
      <c r="B30" s="72" t="s">
        <v>209</v>
      </c>
      <c r="C30" s="73">
        <v>1860</v>
      </c>
      <c r="D30" s="73">
        <v>0</v>
      </c>
      <c r="E30" s="73">
        <v>372</v>
      </c>
      <c r="F30" s="73">
        <v>30100</v>
      </c>
      <c r="G30" s="73">
        <v>16500</v>
      </c>
      <c r="H30" s="73">
        <v>115</v>
      </c>
      <c r="I30" s="74">
        <v>0</v>
      </c>
      <c r="J30" s="74">
        <v>0</v>
      </c>
      <c r="K30" s="74">
        <v>115</v>
      </c>
      <c r="L30" s="74">
        <v>115</v>
      </c>
      <c r="M30" s="73">
        <v>0</v>
      </c>
      <c r="N30" s="73">
        <v>0</v>
      </c>
      <c r="O30" s="75">
        <f t="shared" si="0"/>
        <v>49177</v>
      </c>
      <c r="P30" s="52"/>
    </row>
    <row r="31" spans="1:16" x14ac:dyDescent="0.25">
      <c r="A31" s="71" t="s">
        <v>37</v>
      </c>
      <c r="B31" s="72" t="s">
        <v>38</v>
      </c>
      <c r="C31" s="73">
        <v>0</v>
      </c>
      <c r="D31" s="73">
        <v>0</v>
      </c>
      <c r="E31" s="73">
        <v>0</v>
      </c>
      <c r="F31" s="73">
        <v>3000</v>
      </c>
      <c r="G31" s="73">
        <v>0</v>
      </c>
      <c r="H31" s="73">
        <v>0</v>
      </c>
      <c r="I31" s="74">
        <v>0</v>
      </c>
      <c r="J31" s="74">
        <v>36000</v>
      </c>
      <c r="K31" s="74">
        <v>0</v>
      </c>
      <c r="L31" s="74">
        <v>9000</v>
      </c>
      <c r="M31" s="73">
        <v>0</v>
      </c>
      <c r="N31" s="73">
        <v>0</v>
      </c>
      <c r="O31" s="75">
        <f t="shared" si="0"/>
        <v>48000</v>
      </c>
      <c r="P31" s="52"/>
    </row>
    <row r="32" spans="1:16" x14ac:dyDescent="0.25">
      <c r="A32" s="71" t="s">
        <v>39</v>
      </c>
      <c r="B32" s="72" t="s">
        <v>40</v>
      </c>
      <c r="C32" s="73">
        <v>60295</v>
      </c>
      <c r="D32" s="73">
        <v>0</v>
      </c>
      <c r="E32" s="73">
        <v>39015</v>
      </c>
      <c r="F32" s="73">
        <v>17985</v>
      </c>
      <c r="G32" s="73">
        <v>0</v>
      </c>
      <c r="H32" s="73">
        <v>24210</v>
      </c>
      <c r="I32" s="74">
        <v>25450</v>
      </c>
      <c r="J32" s="74">
        <v>29370</v>
      </c>
      <c r="K32" s="74">
        <v>26510</v>
      </c>
      <c r="L32" s="74">
        <v>24257.5</v>
      </c>
      <c r="M32" s="73">
        <v>26543</v>
      </c>
      <c r="N32" s="73">
        <v>29765</v>
      </c>
      <c r="O32" s="75">
        <f t="shared" si="0"/>
        <v>303400.5</v>
      </c>
      <c r="P32" s="52"/>
    </row>
    <row r="33" spans="1:16" x14ac:dyDescent="0.25">
      <c r="A33" s="71" t="s">
        <v>41</v>
      </c>
      <c r="B33" s="72" t="s">
        <v>210</v>
      </c>
      <c r="C33" s="73">
        <v>275</v>
      </c>
      <c r="D33" s="73">
        <v>675</v>
      </c>
      <c r="E33" s="73">
        <v>48</v>
      </c>
      <c r="F33" s="73">
        <v>863</v>
      </c>
      <c r="G33" s="73">
        <v>480</v>
      </c>
      <c r="H33" s="73">
        <v>518</v>
      </c>
      <c r="I33" s="74">
        <v>739</v>
      </c>
      <c r="J33" s="74">
        <v>5811.5</v>
      </c>
      <c r="K33" s="74">
        <v>480</v>
      </c>
      <c r="L33" s="74">
        <v>2080</v>
      </c>
      <c r="M33" s="73">
        <v>115</v>
      </c>
      <c r="N33" s="73">
        <v>0</v>
      </c>
      <c r="O33" s="75">
        <f t="shared" si="0"/>
        <v>12084.5</v>
      </c>
      <c r="P33" s="52"/>
    </row>
    <row r="34" spans="1:16" x14ac:dyDescent="0.25">
      <c r="A34" s="71" t="s">
        <v>42</v>
      </c>
      <c r="B34" s="72" t="s">
        <v>239</v>
      </c>
      <c r="C34" s="73">
        <v>0</v>
      </c>
      <c r="D34" s="73">
        <v>0</v>
      </c>
      <c r="E34" s="73">
        <v>0</v>
      </c>
      <c r="F34" s="73">
        <v>460</v>
      </c>
      <c r="G34" s="73">
        <v>326</v>
      </c>
      <c r="H34" s="73">
        <v>1576</v>
      </c>
      <c r="I34" s="74">
        <v>0</v>
      </c>
      <c r="J34" s="74">
        <v>0</v>
      </c>
      <c r="K34" s="74">
        <v>1355</v>
      </c>
      <c r="L34" s="74">
        <v>0</v>
      </c>
      <c r="M34" s="73">
        <v>0</v>
      </c>
      <c r="N34" s="73">
        <v>0</v>
      </c>
      <c r="O34" s="75">
        <f t="shared" si="0"/>
        <v>3717</v>
      </c>
      <c r="P34" s="52"/>
    </row>
    <row r="35" spans="1:16" x14ac:dyDescent="0.25">
      <c r="A35" s="71" t="s">
        <v>43</v>
      </c>
      <c r="B35" s="72" t="s">
        <v>240</v>
      </c>
      <c r="C35" s="73">
        <v>0</v>
      </c>
      <c r="D35" s="73">
        <v>0</v>
      </c>
      <c r="E35" s="73">
        <v>0</v>
      </c>
      <c r="F35" s="73">
        <v>7287</v>
      </c>
      <c r="G35" s="73">
        <v>460</v>
      </c>
      <c r="H35" s="73">
        <v>6604.5</v>
      </c>
      <c r="I35" s="74">
        <v>5545</v>
      </c>
      <c r="J35" s="74">
        <v>0</v>
      </c>
      <c r="K35" s="74">
        <v>1900</v>
      </c>
      <c r="L35" s="74">
        <v>11200</v>
      </c>
      <c r="M35" s="73">
        <v>2800</v>
      </c>
      <c r="N35" s="73">
        <v>1600</v>
      </c>
      <c r="O35" s="75">
        <f t="shared" si="0"/>
        <v>37396.5</v>
      </c>
      <c r="P35" s="52"/>
    </row>
    <row r="36" spans="1:16" x14ac:dyDescent="0.25">
      <c r="A36" s="71" t="s">
        <v>44</v>
      </c>
      <c r="B36" s="72" t="s">
        <v>241</v>
      </c>
      <c r="C36" s="73">
        <v>2330</v>
      </c>
      <c r="D36" s="73">
        <v>1200</v>
      </c>
      <c r="E36" s="73">
        <v>0</v>
      </c>
      <c r="F36" s="73">
        <v>8591</v>
      </c>
      <c r="G36" s="73">
        <v>8168</v>
      </c>
      <c r="H36" s="73">
        <v>18294</v>
      </c>
      <c r="I36" s="74">
        <v>16921.96</v>
      </c>
      <c r="J36" s="74">
        <v>3425</v>
      </c>
      <c r="K36" s="74">
        <v>5112</v>
      </c>
      <c r="L36" s="74">
        <v>852</v>
      </c>
      <c r="M36" s="73">
        <v>100</v>
      </c>
      <c r="N36" s="73">
        <v>556.48</v>
      </c>
      <c r="O36" s="75">
        <f t="shared" si="0"/>
        <v>65550.44</v>
      </c>
      <c r="P36" s="52"/>
    </row>
    <row r="37" spans="1:16" x14ac:dyDescent="0.25">
      <c r="A37" s="71" t="s">
        <v>45</v>
      </c>
      <c r="B37" s="72" t="s">
        <v>242</v>
      </c>
      <c r="C37" s="73">
        <v>9333</v>
      </c>
      <c r="D37" s="73">
        <v>9252</v>
      </c>
      <c r="E37" s="73">
        <v>10805</v>
      </c>
      <c r="F37" s="73">
        <v>4869</v>
      </c>
      <c r="G37" s="73">
        <v>38223.5</v>
      </c>
      <c r="H37" s="73">
        <v>5097</v>
      </c>
      <c r="I37" s="74">
        <v>9634</v>
      </c>
      <c r="J37" s="74">
        <v>1190</v>
      </c>
      <c r="K37" s="74">
        <v>4916</v>
      </c>
      <c r="L37" s="74">
        <v>5756</v>
      </c>
      <c r="M37" s="73">
        <v>9134</v>
      </c>
      <c r="N37" s="73">
        <v>2575</v>
      </c>
      <c r="O37" s="75">
        <f t="shared" si="0"/>
        <v>110784.5</v>
      </c>
      <c r="P37" s="52"/>
    </row>
    <row r="38" spans="1:16" x14ac:dyDescent="0.25">
      <c r="A38" s="71" t="s">
        <v>46</v>
      </c>
      <c r="B38" s="72" t="s">
        <v>212</v>
      </c>
      <c r="C38" s="73">
        <v>214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4">
        <v>0</v>
      </c>
      <c r="J38" s="74">
        <v>0</v>
      </c>
      <c r="K38" s="74">
        <v>0</v>
      </c>
      <c r="L38" s="74">
        <v>0</v>
      </c>
      <c r="M38" s="73">
        <v>0</v>
      </c>
      <c r="N38" s="73">
        <v>0</v>
      </c>
      <c r="O38" s="75">
        <f t="shared" si="0"/>
        <v>214</v>
      </c>
      <c r="P38" s="52"/>
    </row>
    <row r="39" spans="1:16" x14ac:dyDescent="0.25">
      <c r="A39" s="71" t="s">
        <v>47</v>
      </c>
      <c r="B39" s="72" t="s">
        <v>213</v>
      </c>
      <c r="C39" s="73">
        <v>0</v>
      </c>
      <c r="D39" s="73">
        <v>0</v>
      </c>
      <c r="E39" s="73">
        <v>0</v>
      </c>
      <c r="F39" s="73">
        <v>48</v>
      </c>
      <c r="G39" s="73">
        <v>96</v>
      </c>
      <c r="H39" s="73">
        <v>115</v>
      </c>
      <c r="I39" s="74">
        <v>144</v>
      </c>
      <c r="J39" s="74">
        <v>0</v>
      </c>
      <c r="K39" s="74">
        <v>0</v>
      </c>
      <c r="L39" s="74">
        <v>250</v>
      </c>
      <c r="M39" s="73">
        <v>0</v>
      </c>
      <c r="N39" s="73">
        <v>0</v>
      </c>
      <c r="O39" s="75">
        <f t="shared" si="0"/>
        <v>653</v>
      </c>
      <c r="P39" s="52"/>
    </row>
    <row r="40" spans="1:16" x14ac:dyDescent="0.25">
      <c r="A40" s="71" t="s">
        <v>48</v>
      </c>
      <c r="B40" s="72" t="s">
        <v>211</v>
      </c>
      <c r="C40" s="73">
        <v>0</v>
      </c>
      <c r="D40" s="73">
        <v>0</v>
      </c>
      <c r="E40" s="73">
        <v>0</v>
      </c>
      <c r="F40" s="73">
        <v>7204.5</v>
      </c>
      <c r="G40" s="73">
        <v>2415</v>
      </c>
      <c r="H40" s="73">
        <v>5891</v>
      </c>
      <c r="I40" s="74">
        <v>1552.5</v>
      </c>
      <c r="J40" s="74">
        <v>0</v>
      </c>
      <c r="K40" s="74">
        <v>0</v>
      </c>
      <c r="L40" s="74">
        <v>0</v>
      </c>
      <c r="M40" s="73">
        <v>0</v>
      </c>
      <c r="N40" s="73">
        <v>0</v>
      </c>
      <c r="O40" s="75">
        <f t="shared" si="0"/>
        <v>17063</v>
      </c>
      <c r="P40" s="52"/>
    </row>
    <row r="41" spans="1:16" x14ac:dyDescent="0.25">
      <c r="A41" s="71" t="s">
        <v>49</v>
      </c>
      <c r="B41" s="72" t="s">
        <v>243</v>
      </c>
      <c r="C41" s="73">
        <v>0</v>
      </c>
      <c r="D41" s="73">
        <v>0</v>
      </c>
      <c r="E41" s="73">
        <v>0</v>
      </c>
      <c r="F41" s="73">
        <v>192</v>
      </c>
      <c r="G41" s="73">
        <v>192</v>
      </c>
      <c r="H41" s="73">
        <v>230</v>
      </c>
      <c r="I41" s="74">
        <v>0</v>
      </c>
      <c r="J41" s="74">
        <v>230</v>
      </c>
      <c r="K41" s="74">
        <v>0</v>
      </c>
      <c r="L41" s="74">
        <v>0</v>
      </c>
      <c r="M41" s="73">
        <v>0</v>
      </c>
      <c r="N41" s="73">
        <v>0</v>
      </c>
      <c r="O41" s="75">
        <f t="shared" si="0"/>
        <v>844</v>
      </c>
      <c r="P41" s="52"/>
    </row>
    <row r="42" spans="1:16" x14ac:dyDescent="0.25">
      <c r="A42" s="71" t="s">
        <v>50</v>
      </c>
      <c r="B42" s="72" t="s">
        <v>244</v>
      </c>
      <c r="C42" s="73">
        <v>97602.16</v>
      </c>
      <c r="D42" s="73">
        <v>600</v>
      </c>
      <c r="E42" s="73">
        <v>23900</v>
      </c>
      <c r="F42" s="73">
        <v>1100</v>
      </c>
      <c r="G42" s="73">
        <v>71738.95</v>
      </c>
      <c r="H42" s="73">
        <v>0</v>
      </c>
      <c r="I42" s="74">
        <v>7500</v>
      </c>
      <c r="J42" s="74">
        <v>44410</v>
      </c>
      <c r="K42" s="74">
        <v>54455.5</v>
      </c>
      <c r="L42" s="74">
        <v>64432</v>
      </c>
      <c r="M42" s="73">
        <v>55032</v>
      </c>
      <c r="N42" s="73">
        <v>30468</v>
      </c>
      <c r="O42" s="75">
        <f t="shared" si="0"/>
        <v>451238.61</v>
      </c>
      <c r="P42" s="52"/>
    </row>
    <row r="43" spans="1:16" x14ac:dyDescent="0.25">
      <c r="A43" s="71" t="s">
        <v>51</v>
      </c>
      <c r="B43" s="72" t="s">
        <v>52</v>
      </c>
      <c r="C43" s="73">
        <v>37144</v>
      </c>
      <c r="D43" s="73">
        <v>36490.699999999997</v>
      </c>
      <c r="E43" s="73">
        <v>37946</v>
      </c>
      <c r="F43" s="73">
        <v>33496.75</v>
      </c>
      <c r="G43" s="73">
        <v>31781.46</v>
      </c>
      <c r="H43" s="73">
        <v>33072.660000000003</v>
      </c>
      <c r="I43" s="74">
        <v>35324</v>
      </c>
      <c r="J43" s="74">
        <v>34620.519999999997</v>
      </c>
      <c r="K43" s="74">
        <v>21196.25</v>
      </c>
      <c r="L43" s="74">
        <v>5894.56</v>
      </c>
      <c r="M43" s="73">
        <v>35247.75</v>
      </c>
      <c r="N43" s="73">
        <v>30864</v>
      </c>
      <c r="O43" s="75">
        <f t="shared" si="0"/>
        <v>373078.65</v>
      </c>
      <c r="P43" s="52"/>
    </row>
    <row r="44" spans="1:16" x14ac:dyDescent="0.25">
      <c r="A44" s="71" t="s">
        <v>53</v>
      </c>
      <c r="B44" s="72" t="s">
        <v>245</v>
      </c>
      <c r="C44" s="73">
        <v>0</v>
      </c>
      <c r="D44" s="73">
        <v>0</v>
      </c>
      <c r="E44" s="73">
        <v>0</v>
      </c>
      <c r="F44" s="73">
        <v>0</v>
      </c>
      <c r="G44" s="73">
        <v>20827</v>
      </c>
      <c r="H44" s="73">
        <v>0</v>
      </c>
      <c r="I44" s="74">
        <v>400</v>
      </c>
      <c r="J44" s="74">
        <v>0</v>
      </c>
      <c r="K44" s="74">
        <v>0</v>
      </c>
      <c r="L44" s="74">
        <v>30478</v>
      </c>
      <c r="M44" s="73">
        <v>0</v>
      </c>
      <c r="N44" s="73">
        <v>0</v>
      </c>
      <c r="O44" s="75">
        <f t="shared" si="0"/>
        <v>51705</v>
      </c>
      <c r="P44" s="52"/>
    </row>
    <row r="45" spans="1:16" x14ac:dyDescent="0.25">
      <c r="A45" s="71" t="s">
        <v>54</v>
      </c>
      <c r="B45" s="72" t="s">
        <v>246</v>
      </c>
      <c r="C45" s="73">
        <v>214530.8</v>
      </c>
      <c r="D45" s="73">
        <v>124974</v>
      </c>
      <c r="E45" s="73">
        <v>184491.28</v>
      </c>
      <c r="F45" s="73">
        <v>102344</v>
      </c>
      <c r="G45" s="73">
        <v>79254.3</v>
      </c>
      <c r="H45" s="73">
        <v>53965</v>
      </c>
      <c r="I45" s="74">
        <v>28246.5</v>
      </c>
      <c r="J45" s="74">
        <v>48749</v>
      </c>
      <c r="K45" s="74">
        <v>24429</v>
      </c>
      <c r="L45" s="74">
        <v>0</v>
      </c>
      <c r="M45" s="73">
        <v>17119</v>
      </c>
      <c r="N45" s="73">
        <v>28649.119999999999</v>
      </c>
      <c r="O45" s="75">
        <f t="shared" si="0"/>
        <v>906752</v>
      </c>
      <c r="P45" s="52"/>
    </row>
    <row r="46" spans="1:16" x14ac:dyDescent="0.25">
      <c r="A46" s="71" t="s">
        <v>262</v>
      </c>
      <c r="B46" s="72" t="s">
        <v>263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4">
        <v>0</v>
      </c>
      <c r="J46" s="74">
        <v>0</v>
      </c>
      <c r="K46" s="74">
        <v>0</v>
      </c>
      <c r="L46" s="74">
        <v>0</v>
      </c>
      <c r="M46" s="73">
        <v>0</v>
      </c>
      <c r="N46" s="73">
        <v>2888</v>
      </c>
      <c r="O46" s="75">
        <f t="shared" si="0"/>
        <v>2888</v>
      </c>
      <c r="P46" s="52"/>
    </row>
    <row r="47" spans="1:16" x14ac:dyDescent="0.25">
      <c r="A47" s="71" t="s">
        <v>55</v>
      </c>
      <c r="B47" s="72" t="s">
        <v>56</v>
      </c>
      <c r="C47" s="73">
        <v>0</v>
      </c>
      <c r="D47" s="73">
        <v>0</v>
      </c>
      <c r="E47" s="73">
        <v>0</v>
      </c>
      <c r="F47" s="73">
        <v>41463.11</v>
      </c>
      <c r="G47" s="73">
        <v>73628.37</v>
      </c>
      <c r="H47" s="73">
        <v>481</v>
      </c>
      <c r="I47" s="74">
        <v>6235.05</v>
      </c>
      <c r="J47" s="74">
        <v>0</v>
      </c>
      <c r="K47" s="74">
        <v>0</v>
      </c>
      <c r="L47" s="74">
        <v>0</v>
      </c>
      <c r="M47" s="73">
        <v>0</v>
      </c>
      <c r="N47" s="73">
        <v>0</v>
      </c>
      <c r="O47" s="75">
        <f t="shared" si="0"/>
        <v>121807.53</v>
      </c>
      <c r="P47" s="52"/>
    </row>
    <row r="48" spans="1:16" x14ac:dyDescent="0.25">
      <c r="A48" s="71" t="s">
        <v>216</v>
      </c>
      <c r="B48" s="72" t="s">
        <v>247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4">
        <v>55422.720000000001</v>
      </c>
      <c r="J48" s="74">
        <v>0</v>
      </c>
      <c r="K48" s="74">
        <v>0</v>
      </c>
      <c r="L48" s="74">
        <v>0</v>
      </c>
      <c r="M48" s="73">
        <v>0</v>
      </c>
      <c r="N48" s="73">
        <v>0</v>
      </c>
      <c r="O48" s="75">
        <f t="shared" si="0"/>
        <v>55422.720000000001</v>
      </c>
      <c r="P48" s="52"/>
    </row>
    <row r="49" spans="1:16" x14ac:dyDescent="0.25">
      <c r="A49" s="71" t="s">
        <v>220</v>
      </c>
      <c r="B49" s="72" t="s">
        <v>219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4">
        <v>0</v>
      </c>
      <c r="J49" s="74">
        <v>36698.1</v>
      </c>
      <c r="K49" s="74">
        <v>0</v>
      </c>
      <c r="L49" s="74">
        <v>300</v>
      </c>
      <c r="M49" s="73">
        <v>0</v>
      </c>
      <c r="N49" s="73">
        <v>0</v>
      </c>
      <c r="O49" s="75">
        <f t="shared" si="0"/>
        <v>36998.1</v>
      </c>
      <c r="P49" s="52"/>
    </row>
    <row r="50" spans="1:16" x14ac:dyDescent="0.25">
      <c r="A50" s="71" t="s">
        <v>217</v>
      </c>
      <c r="B50" s="72" t="s">
        <v>248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4">
        <v>182416</v>
      </c>
      <c r="J50" s="74">
        <v>0</v>
      </c>
      <c r="K50" s="74">
        <v>0</v>
      </c>
      <c r="L50" s="74">
        <v>583981</v>
      </c>
      <c r="M50" s="73">
        <v>129144</v>
      </c>
      <c r="N50" s="73">
        <v>106677</v>
      </c>
      <c r="O50" s="75">
        <f t="shared" si="0"/>
        <v>1002218</v>
      </c>
      <c r="P50" s="52"/>
    </row>
    <row r="51" spans="1:16" x14ac:dyDescent="0.25">
      <c r="A51" s="71" t="s">
        <v>57</v>
      </c>
      <c r="B51" s="72" t="s">
        <v>58</v>
      </c>
      <c r="C51" s="73">
        <v>14700</v>
      </c>
      <c r="D51" s="73">
        <v>22520.81</v>
      </c>
      <c r="E51" s="73">
        <v>23608</v>
      </c>
      <c r="F51" s="73">
        <v>100000</v>
      </c>
      <c r="G51" s="73">
        <v>17900</v>
      </c>
      <c r="H51" s="73">
        <v>17578</v>
      </c>
      <c r="I51" s="74">
        <v>0</v>
      </c>
      <c r="J51" s="74">
        <v>0</v>
      </c>
      <c r="K51" s="74">
        <v>0</v>
      </c>
      <c r="L51" s="74">
        <v>0</v>
      </c>
      <c r="M51" s="73">
        <v>0</v>
      </c>
      <c r="N51" s="73">
        <v>0</v>
      </c>
      <c r="O51" s="75">
        <f t="shared" si="0"/>
        <v>196306.81</v>
      </c>
      <c r="P51" s="52"/>
    </row>
    <row r="52" spans="1:16" x14ac:dyDescent="0.25">
      <c r="A52" s="71" t="s">
        <v>59</v>
      </c>
      <c r="B52" s="72" t="s">
        <v>249</v>
      </c>
      <c r="C52" s="73">
        <v>4580</v>
      </c>
      <c r="D52" s="73">
        <v>6050</v>
      </c>
      <c r="E52" s="73">
        <v>18349</v>
      </c>
      <c r="F52" s="73">
        <v>5930</v>
      </c>
      <c r="G52" s="73">
        <v>9884</v>
      </c>
      <c r="H52" s="73">
        <v>9304</v>
      </c>
      <c r="I52" s="74">
        <v>50637</v>
      </c>
      <c r="J52" s="74">
        <v>9330</v>
      </c>
      <c r="K52" s="74">
        <v>7200</v>
      </c>
      <c r="L52" s="74">
        <v>10695</v>
      </c>
      <c r="M52" s="73">
        <v>11030</v>
      </c>
      <c r="N52" s="73">
        <v>5242.5</v>
      </c>
      <c r="O52" s="75">
        <f t="shared" si="0"/>
        <v>148231.5</v>
      </c>
      <c r="P52" s="52"/>
    </row>
    <row r="53" spans="1:16" x14ac:dyDescent="0.25">
      <c r="A53" s="71" t="s">
        <v>60</v>
      </c>
      <c r="B53" s="72" t="s">
        <v>61</v>
      </c>
      <c r="C53" s="73">
        <v>0</v>
      </c>
      <c r="D53" s="73">
        <v>0</v>
      </c>
      <c r="E53" s="73">
        <v>0</v>
      </c>
      <c r="F53" s="73">
        <v>0</v>
      </c>
      <c r="G53" s="73">
        <v>1631895.5</v>
      </c>
      <c r="H53" s="73">
        <v>211400</v>
      </c>
      <c r="I53" s="74">
        <v>0</v>
      </c>
      <c r="J53" s="74">
        <v>0</v>
      </c>
      <c r="K53" s="74">
        <v>0</v>
      </c>
      <c r="L53" s="73">
        <v>0</v>
      </c>
      <c r="M53" s="73">
        <v>0</v>
      </c>
      <c r="N53" s="73">
        <v>0</v>
      </c>
      <c r="O53" s="75">
        <f t="shared" si="0"/>
        <v>1843295.5</v>
      </c>
      <c r="P53" s="52"/>
    </row>
    <row r="54" spans="1:16" x14ac:dyDescent="0.25">
      <c r="A54" s="71" t="s">
        <v>63</v>
      </c>
      <c r="B54" s="72" t="s">
        <v>62</v>
      </c>
      <c r="C54" s="73">
        <v>0</v>
      </c>
      <c r="D54" s="73">
        <v>800</v>
      </c>
      <c r="E54" s="73">
        <v>8333.15</v>
      </c>
      <c r="F54" s="73">
        <v>0</v>
      </c>
      <c r="G54" s="73">
        <v>9863</v>
      </c>
      <c r="H54" s="73">
        <v>0</v>
      </c>
      <c r="I54" s="74">
        <v>0</v>
      </c>
      <c r="J54" s="74">
        <v>0</v>
      </c>
      <c r="K54" s="74">
        <v>0</v>
      </c>
      <c r="L54" s="73">
        <v>0</v>
      </c>
      <c r="M54" s="73">
        <v>0</v>
      </c>
      <c r="N54" s="73">
        <v>0</v>
      </c>
      <c r="O54" s="75">
        <f t="shared" si="0"/>
        <v>18996.150000000001</v>
      </c>
      <c r="P54" s="52"/>
    </row>
    <row r="55" spans="1:16" x14ac:dyDescent="0.25">
      <c r="A55" s="71" t="s">
        <v>222</v>
      </c>
      <c r="B55" s="72" t="s">
        <v>221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4">
        <v>0</v>
      </c>
      <c r="J55" s="74">
        <v>375</v>
      </c>
      <c r="K55" s="74">
        <v>0</v>
      </c>
      <c r="L55" s="73">
        <v>0</v>
      </c>
      <c r="M55" s="73">
        <v>0</v>
      </c>
      <c r="N55" s="73">
        <v>0</v>
      </c>
      <c r="O55" s="75">
        <f t="shared" si="0"/>
        <v>375</v>
      </c>
      <c r="P55" s="52"/>
    </row>
    <row r="56" spans="1:16" x14ac:dyDescent="0.25">
      <c r="A56" s="71" t="s">
        <v>64</v>
      </c>
      <c r="B56" s="72" t="s">
        <v>65</v>
      </c>
      <c r="C56" s="73">
        <v>35600</v>
      </c>
      <c r="D56" s="73">
        <v>33295</v>
      </c>
      <c r="E56" s="73">
        <v>33650</v>
      </c>
      <c r="F56" s="73">
        <v>28250</v>
      </c>
      <c r="G56" s="73">
        <v>35515</v>
      </c>
      <c r="H56" s="73">
        <v>20080</v>
      </c>
      <c r="I56" s="74">
        <v>31280</v>
      </c>
      <c r="J56" s="74">
        <v>4100</v>
      </c>
      <c r="K56" s="74">
        <v>0</v>
      </c>
      <c r="L56" s="73">
        <v>0</v>
      </c>
      <c r="M56" s="73">
        <v>0</v>
      </c>
      <c r="N56" s="73">
        <v>0</v>
      </c>
      <c r="O56" s="75">
        <f t="shared" si="0"/>
        <v>221770</v>
      </c>
      <c r="P56" s="52"/>
    </row>
    <row r="57" spans="1:16" x14ac:dyDescent="0.25">
      <c r="A57" s="71" t="s">
        <v>66</v>
      </c>
      <c r="B57" s="72" t="s">
        <v>214</v>
      </c>
      <c r="C57" s="73">
        <v>0</v>
      </c>
      <c r="D57" s="73">
        <v>0</v>
      </c>
      <c r="E57" s="73">
        <v>0</v>
      </c>
      <c r="F57" s="73">
        <v>59</v>
      </c>
      <c r="G57" s="73">
        <v>0</v>
      </c>
      <c r="H57" s="73">
        <v>0</v>
      </c>
      <c r="I57" s="74">
        <v>0</v>
      </c>
      <c r="J57" s="74">
        <v>0</v>
      </c>
      <c r="K57" s="74">
        <v>0</v>
      </c>
      <c r="L57" s="73">
        <v>0</v>
      </c>
      <c r="M57" s="73">
        <v>0</v>
      </c>
      <c r="N57" s="73">
        <v>0</v>
      </c>
      <c r="O57" s="75">
        <f t="shared" si="0"/>
        <v>59</v>
      </c>
      <c r="P57" s="52"/>
    </row>
    <row r="58" spans="1:16" x14ac:dyDescent="0.25">
      <c r="A58" s="71" t="s">
        <v>67</v>
      </c>
      <c r="B58" s="72" t="s">
        <v>215</v>
      </c>
      <c r="C58" s="73">
        <v>49.34</v>
      </c>
      <c r="D58" s="73">
        <v>5.75</v>
      </c>
      <c r="E58" s="73">
        <v>104.39</v>
      </c>
      <c r="F58" s="73">
        <v>147.53</v>
      </c>
      <c r="G58" s="73">
        <v>301.48</v>
      </c>
      <c r="H58" s="73">
        <v>402.98</v>
      </c>
      <c r="I58" s="74">
        <v>410.77</v>
      </c>
      <c r="J58" s="74">
        <v>461.32</v>
      </c>
      <c r="K58" s="74">
        <v>492.62</v>
      </c>
      <c r="L58" s="73">
        <v>436.66</v>
      </c>
      <c r="M58" s="73">
        <v>201.07</v>
      </c>
      <c r="N58" s="73">
        <v>685.84</v>
      </c>
      <c r="O58" s="75">
        <f t="shared" si="0"/>
        <v>3699.75</v>
      </c>
      <c r="P58" s="52"/>
    </row>
    <row r="59" spans="1:16" x14ac:dyDescent="0.25">
      <c r="A59" s="71" t="s">
        <v>69</v>
      </c>
      <c r="B59" s="72" t="s">
        <v>16</v>
      </c>
      <c r="C59" s="73">
        <v>0</v>
      </c>
      <c r="D59" s="73">
        <v>0</v>
      </c>
      <c r="E59" s="73">
        <v>0</v>
      </c>
      <c r="F59" s="73">
        <v>1000</v>
      </c>
      <c r="G59" s="73">
        <v>0</v>
      </c>
      <c r="H59" s="73">
        <v>0</v>
      </c>
      <c r="I59" s="74">
        <v>0</v>
      </c>
      <c r="J59" s="74">
        <v>0</v>
      </c>
      <c r="K59" s="74">
        <v>0</v>
      </c>
      <c r="L59" s="74">
        <v>0</v>
      </c>
      <c r="M59" s="73">
        <v>0</v>
      </c>
      <c r="N59" s="73">
        <v>0</v>
      </c>
      <c r="O59" s="75">
        <f t="shared" si="0"/>
        <v>1000</v>
      </c>
      <c r="P59" s="52"/>
    </row>
    <row r="60" spans="1:16" x14ac:dyDescent="0.25">
      <c r="A60" s="71" t="s">
        <v>70</v>
      </c>
      <c r="B60" s="72" t="s">
        <v>68</v>
      </c>
      <c r="C60" s="73">
        <v>11617</v>
      </c>
      <c r="D60" s="73">
        <v>9796</v>
      </c>
      <c r="E60" s="73">
        <v>1500</v>
      </c>
      <c r="F60" s="73">
        <v>30857</v>
      </c>
      <c r="G60" s="73">
        <v>22353</v>
      </c>
      <c r="H60" s="73">
        <v>14666</v>
      </c>
      <c r="I60" s="74">
        <v>13091</v>
      </c>
      <c r="J60" s="74">
        <v>21780</v>
      </c>
      <c r="K60" s="74">
        <v>17861.5</v>
      </c>
      <c r="L60" s="74">
        <v>28035</v>
      </c>
      <c r="M60" s="73">
        <v>10107</v>
      </c>
      <c r="N60" s="73">
        <v>0</v>
      </c>
      <c r="O60" s="75">
        <f t="shared" si="0"/>
        <v>181663.5</v>
      </c>
      <c r="P60" s="52"/>
    </row>
    <row r="61" spans="1:16" s="50" customFormat="1" x14ac:dyDescent="0.25">
      <c r="A61" s="76" t="s">
        <v>71</v>
      </c>
      <c r="B61" s="72" t="s">
        <v>72</v>
      </c>
      <c r="C61" s="73">
        <v>3926585.4</v>
      </c>
      <c r="D61" s="73">
        <v>4744482.8600000003</v>
      </c>
      <c r="E61" s="73">
        <v>3128480.81</v>
      </c>
      <c r="F61" s="73">
        <v>5284169.82</v>
      </c>
      <c r="G61" s="73">
        <v>2963105.24</v>
      </c>
      <c r="H61" s="73">
        <v>3049822.33</v>
      </c>
      <c r="I61" s="74">
        <v>3120158.64</v>
      </c>
      <c r="J61" s="74">
        <v>3367267.89</v>
      </c>
      <c r="K61" s="74">
        <v>3154182.05</v>
      </c>
      <c r="L61" s="74">
        <v>4281260.2300000004</v>
      </c>
      <c r="M61" s="74">
        <v>3341814.36</v>
      </c>
      <c r="N61" s="74">
        <v>3657060.18</v>
      </c>
      <c r="O61" s="75">
        <f t="shared" si="0"/>
        <v>44018389.810000002</v>
      </c>
      <c r="P61" s="49"/>
    </row>
    <row r="62" spans="1:16" s="50" customFormat="1" x14ac:dyDescent="0.25">
      <c r="A62" s="76" t="s">
        <v>73</v>
      </c>
      <c r="B62" s="72" t="s">
        <v>74</v>
      </c>
      <c r="C62" s="73">
        <v>1259294.8</v>
      </c>
      <c r="D62" s="73">
        <v>1470355.3</v>
      </c>
      <c r="E62" s="73">
        <v>1118258.8799999999</v>
      </c>
      <c r="F62" s="73">
        <v>1512706.28</v>
      </c>
      <c r="G62" s="73">
        <v>1248630.1299999999</v>
      </c>
      <c r="H62" s="73">
        <v>1185473.54</v>
      </c>
      <c r="I62" s="74">
        <v>1162564.23</v>
      </c>
      <c r="J62" s="74">
        <v>1178337.3999999999</v>
      </c>
      <c r="K62" s="74">
        <v>1132003.3999999999</v>
      </c>
      <c r="L62" s="74">
        <v>1037026.35</v>
      </c>
      <c r="M62" s="74">
        <v>1165315.98</v>
      </c>
      <c r="N62" s="74">
        <v>1218594.9099999999</v>
      </c>
      <c r="O62" s="75">
        <f t="shared" si="0"/>
        <v>14688561.200000001</v>
      </c>
    </row>
    <row r="63" spans="1:16" s="50" customFormat="1" x14ac:dyDescent="0.25">
      <c r="A63" s="76" t="s">
        <v>75</v>
      </c>
      <c r="B63" s="72" t="s">
        <v>250</v>
      </c>
      <c r="C63" s="73">
        <v>250723.52</v>
      </c>
      <c r="D63" s="73">
        <v>103696.05</v>
      </c>
      <c r="E63" s="73">
        <v>102546.83</v>
      </c>
      <c r="F63" s="73">
        <v>354278.7</v>
      </c>
      <c r="G63" s="73">
        <v>86374.47</v>
      </c>
      <c r="H63" s="73">
        <v>102959.53</v>
      </c>
      <c r="I63" s="74">
        <v>307844.75</v>
      </c>
      <c r="J63" s="74">
        <v>102353.84</v>
      </c>
      <c r="K63" s="74">
        <v>101592.86</v>
      </c>
      <c r="L63" s="74">
        <v>286889.78000000003</v>
      </c>
      <c r="M63" s="74">
        <v>101109.13</v>
      </c>
      <c r="N63" s="74">
        <v>104991.53</v>
      </c>
      <c r="O63" s="75">
        <f t="shared" si="0"/>
        <v>2005360.9900000005</v>
      </c>
    </row>
    <row r="64" spans="1:16" s="50" customFormat="1" x14ac:dyDescent="0.25">
      <c r="A64" s="76" t="s">
        <v>76</v>
      </c>
      <c r="B64" s="72" t="s">
        <v>251</v>
      </c>
      <c r="C64" s="73">
        <v>229406.42</v>
      </c>
      <c r="D64" s="73">
        <v>259397.57</v>
      </c>
      <c r="E64" s="73">
        <v>221535.64</v>
      </c>
      <c r="F64" s="73">
        <v>227636.18</v>
      </c>
      <c r="G64" s="73">
        <v>0</v>
      </c>
      <c r="H64" s="73">
        <v>119570.94</v>
      </c>
      <c r="I64" s="74">
        <v>305143</v>
      </c>
      <c r="J64" s="74">
        <v>296552.18</v>
      </c>
      <c r="K64" s="74">
        <v>309779.03000000003</v>
      </c>
      <c r="L64" s="74">
        <v>313819.74</v>
      </c>
      <c r="M64" s="74">
        <v>297229.01</v>
      </c>
      <c r="N64" s="74">
        <v>283691.19</v>
      </c>
      <c r="O64" s="75">
        <f t="shared" si="0"/>
        <v>2863760.9</v>
      </c>
    </row>
    <row r="65" spans="1:16" s="50" customFormat="1" x14ac:dyDescent="0.25">
      <c r="A65" s="76" t="s">
        <v>77</v>
      </c>
      <c r="B65" s="72" t="s">
        <v>252</v>
      </c>
      <c r="C65" s="73">
        <v>26613.27</v>
      </c>
      <c r="D65" s="73">
        <v>67816.78</v>
      </c>
      <c r="E65" s="73">
        <v>22625.83</v>
      </c>
      <c r="F65" s="73">
        <v>19261.3</v>
      </c>
      <c r="G65" s="73">
        <v>27646.959999999999</v>
      </c>
      <c r="H65" s="73">
        <v>34651.56</v>
      </c>
      <c r="I65" s="74">
        <v>34230.67</v>
      </c>
      <c r="J65" s="74">
        <v>34866.99</v>
      </c>
      <c r="K65" s="74">
        <v>35019.089999999997</v>
      </c>
      <c r="L65" s="74">
        <v>47552.42</v>
      </c>
      <c r="M65" s="74">
        <v>35703.050000000003</v>
      </c>
      <c r="N65" s="74">
        <v>36384.71</v>
      </c>
      <c r="O65" s="75">
        <f t="shared" si="0"/>
        <v>422372.62999999995</v>
      </c>
    </row>
    <row r="66" spans="1:16" s="50" customFormat="1" x14ac:dyDescent="0.25">
      <c r="A66" s="76" t="s">
        <v>78</v>
      </c>
      <c r="B66" s="72" t="s">
        <v>253</v>
      </c>
      <c r="C66" s="73">
        <v>98717.51</v>
      </c>
      <c r="D66" s="73">
        <v>113384.5</v>
      </c>
      <c r="E66" s="73">
        <v>90423.52</v>
      </c>
      <c r="F66" s="73">
        <v>94979.63</v>
      </c>
      <c r="G66" s="73">
        <v>0</v>
      </c>
      <c r="H66" s="73">
        <v>54934.94</v>
      </c>
      <c r="I66" s="74">
        <v>123237.9</v>
      </c>
      <c r="J66" s="74">
        <v>112728.65</v>
      </c>
      <c r="K66" s="74">
        <v>119924.01</v>
      </c>
      <c r="L66" s="74">
        <v>126162.64</v>
      </c>
      <c r="M66" s="74">
        <v>113089.83</v>
      </c>
      <c r="N66" s="74">
        <v>117512.51</v>
      </c>
      <c r="O66" s="75">
        <f t="shared" si="0"/>
        <v>1165095.6399999999</v>
      </c>
    </row>
    <row r="67" spans="1:16" s="50" customFormat="1" x14ac:dyDescent="0.25">
      <c r="A67" s="76" t="s">
        <v>79</v>
      </c>
      <c r="B67" s="72" t="s">
        <v>254</v>
      </c>
      <c r="C67" s="73">
        <v>0</v>
      </c>
      <c r="D67" s="73">
        <v>584686</v>
      </c>
      <c r="E67" s="73">
        <v>929550</v>
      </c>
      <c r="F67" s="73">
        <v>1053639</v>
      </c>
      <c r="G67" s="73">
        <v>1214858</v>
      </c>
      <c r="H67" s="73">
        <v>499821</v>
      </c>
      <c r="I67" s="74">
        <v>504270.64</v>
      </c>
      <c r="J67" s="74">
        <v>507855</v>
      </c>
      <c r="K67" s="74">
        <v>502008</v>
      </c>
      <c r="L67" s="74">
        <v>690011</v>
      </c>
      <c r="M67" s="74">
        <v>505729</v>
      </c>
      <c r="N67" s="74">
        <v>503773</v>
      </c>
      <c r="O67" s="75">
        <f t="shared" si="0"/>
        <v>7496200.6399999997</v>
      </c>
    </row>
    <row r="68" spans="1:16" s="50" customFormat="1" x14ac:dyDescent="0.25">
      <c r="A68" s="76" t="s">
        <v>80</v>
      </c>
      <c r="B68" s="72" t="s">
        <v>203</v>
      </c>
      <c r="C68" s="73">
        <v>2040248</v>
      </c>
      <c r="D68" s="73">
        <v>2040248</v>
      </c>
      <c r="E68" s="73">
        <v>2040248</v>
      </c>
      <c r="F68" s="73">
        <v>2040248</v>
      </c>
      <c r="G68" s="73">
        <v>2040248</v>
      </c>
      <c r="H68" s="73">
        <v>2040248</v>
      </c>
      <c r="I68" s="74">
        <v>2040248</v>
      </c>
      <c r="J68" s="74">
        <v>2040248</v>
      </c>
      <c r="K68" s="74">
        <v>2040248</v>
      </c>
      <c r="L68" s="74">
        <v>2040243</v>
      </c>
      <c r="M68" s="74">
        <v>0</v>
      </c>
      <c r="N68" s="74">
        <v>0</v>
      </c>
      <c r="O68" s="75">
        <f t="shared" si="0"/>
        <v>20402475</v>
      </c>
      <c r="P68" s="49"/>
    </row>
    <row r="69" spans="1:16" s="50" customFormat="1" x14ac:dyDescent="0.25">
      <c r="A69" s="76" t="s">
        <v>81</v>
      </c>
      <c r="B69" s="72" t="s">
        <v>255</v>
      </c>
      <c r="C69" s="73">
        <v>3156125</v>
      </c>
      <c r="D69" s="73">
        <v>3156125</v>
      </c>
      <c r="E69" s="73">
        <v>3248459</v>
      </c>
      <c r="F69" s="73">
        <v>3186903</v>
      </c>
      <c r="G69" s="73">
        <v>3186903</v>
      </c>
      <c r="H69" s="73">
        <v>3186903</v>
      </c>
      <c r="I69" s="74">
        <v>3186903</v>
      </c>
      <c r="J69" s="74">
        <v>3186903</v>
      </c>
      <c r="K69" s="74">
        <v>3186903</v>
      </c>
      <c r="L69" s="74">
        <v>3186903</v>
      </c>
      <c r="M69" s="74">
        <v>3186903</v>
      </c>
      <c r="N69" s="74">
        <v>3186901</v>
      </c>
      <c r="O69" s="75">
        <f t="shared" si="0"/>
        <v>38242834</v>
      </c>
    </row>
    <row r="70" spans="1:16" s="50" customFormat="1" x14ac:dyDescent="0.25">
      <c r="A70" s="76" t="s">
        <v>82</v>
      </c>
      <c r="B70" s="72" t="s">
        <v>83</v>
      </c>
      <c r="C70" s="73">
        <v>115268</v>
      </c>
      <c r="D70" s="73">
        <v>233189.1</v>
      </c>
      <c r="E70" s="73">
        <v>124705.2</v>
      </c>
      <c r="F70" s="73">
        <v>177409</v>
      </c>
      <c r="G70" s="73">
        <v>310957.8</v>
      </c>
      <c r="H70" s="73">
        <v>113908.9</v>
      </c>
      <c r="I70" s="74">
        <v>93459.199999999997</v>
      </c>
      <c r="J70" s="74">
        <v>150559.70000000001</v>
      </c>
      <c r="K70" s="74">
        <v>86464.8</v>
      </c>
      <c r="L70" s="74">
        <v>71163.899999999994</v>
      </c>
      <c r="M70" s="74">
        <v>0</v>
      </c>
      <c r="N70" s="74">
        <v>82694</v>
      </c>
      <c r="O70" s="75">
        <f t="shared" si="0"/>
        <v>1559779.5999999999</v>
      </c>
    </row>
    <row r="71" spans="1:16" s="50" customFormat="1" x14ac:dyDescent="0.25">
      <c r="A71" s="76" t="s">
        <v>84</v>
      </c>
      <c r="B71" s="72" t="s">
        <v>256</v>
      </c>
      <c r="C71" s="73">
        <v>5206.34</v>
      </c>
      <c r="D71" s="73">
        <v>5330.26</v>
      </c>
      <c r="E71" s="73">
        <v>5291.38</v>
      </c>
      <c r="F71" s="73">
        <v>5038.8</v>
      </c>
      <c r="G71" s="73">
        <v>5201.21</v>
      </c>
      <c r="H71" s="73">
        <v>5312.68</v>
      </c>
      <c r="I71" s="74">
        <v>5200.1000000000004</v>
      </c>
      <c r="J71" s="74">
        <v>5281.43</v>
      </c>
      <c r="K71" s="74">
        <v>5242.16</v>
      </c>
      <c r="L71" s="74">
        <v>5326.11</v>
      </c>
      <c r="M71" s="74">
        <v>5217.2</v>
      </c>
      <c r="N71" s="74">
        <v>5288.81</v>
      </c>
      <c r="O71" s="75">
        <f t="shared" si="0"/>
        <v>62936.479999999996</v>
      </c>
    </row>
    <row r="72" spans="1:16" s="50" customFormat="1" x14ac:dyDescent="0.25">
      <c r="A72" s="76" t="s">
        <v>85</v>
      </c>
      <c r="B72" s="72" t="s">
        <v>204</v>
      </c>
      <c r="C72" s="73">
        <v>0</v>
      </c>
      <c r="D72" s="73">
        <v>31275.64</v>
      </c>
      <c r="E72" s="73">
        <v>18983.830000000002</v>
      </c>
      <c r="F72" s="73">
        <v>0</v>
      </c>
      <c r="G72" s="73">
        <v>22051.62</v>
      </c>
      <c r="H72" s="73">
        <v>16176</v>
      </c>
      <c r="I72" s="74">
        <v>20211.080000000002</v>
      </c>
      <c r="J72" s="74">
        <v>18180.419999999998</v>
      </c>
      <c r="K72" s="74">
        <v>0</v>
      </c>
      <c r="L72" s="74">
        <v>0</v>
      </c>
      <c r="M72" s="74">
        <v>0</v>
      </c>
      <c r="N72" s="74">
        <v>0</v>
      </c>
      <c r="O72" s="75">
        <f t="shared" si="0"/>
        <v>126878.59</v>
      </c>
    </row>
    <row r="73" spans="1:16" x14ac:dyDescent="0.25">
      <c r="A73" s="71" t="s">
        <v>86</v>
      </c>
      <c r="B73" s="72" t="s">
        <v>257</v>
      </c>
      <c r="C73" s="73">
        <v>182329.55</v>
      </c>
      <c r="D73" s="73">
        <v>143458.41</v>
      </c>
      <c r="E73" s="73">
        <v>140198.28</v>
      </c>
      <c r="F73" s="73">
        <v>349940.24</v>
      </c>
      <c r="G73" s="73">
        <v>146999.57</v>
      </c>
      <c r="H73" s="73">
        <v>153563.22</v>
      </c>
      <c r="I73" s="74">
        <v>253123.89</v>
      </c>
      <c r="J73" s="74">
        <v>152747.1</v>
      </c>
      <c r="K73" s="74">
        <v>175168.32</v>
      </c>
      <c r="L73" s="74">
        <v>231690.27</v>
      </c>
      <c r="M73" s="74">
        <v>177577.83</v>
      </c>
      <c r="N73" s="74">
        <v>199730.8</v>
      </c>
      <c r="O73" s="75">
        <f t="shared" si="0"/>
        <v>2306527.48</v>
      </c>
    </row>
    <row r="74" spans="1:16" x14ac:dyDescent="0.25">
      <c r="A74" s="77"/>
      <c r="B74" s="77" t="s">
        <v>205</v>
      </c>
      <c r="C74" s="78">
        <f t="shared" ref="C74:N74" si="1">SUM(C10:C73)</f>
        <v>13727711.459999999</v>
      </c>
      <c r="D74" s="78">
        <f t="shared" si="1"/>
        <v>15048824.23</v>
      </c>
      <c r="E74" s="78">
        <f t="shared" si="1"/>
        <v>12346896.549999999</v>
      </c>
      <c r="F74" s="78">
        <f t="shared" si="1"/>
        <v>15391228.040000003</v>
      </c>
      <c r="G74" s="78">
        <f t="shared" si="1"/>
        <v>13861700.060000001</v>
      </c>
      <c r="H74" s="78">
        <f t="shared" si="1"/>
        <v>11342871.780000001</v>
      </c>
      <c r="I74" s="78">
        <f t="shared" si="1"/>
        <v>11843799.84</v>
      </c>
      <c r="J74" s="78">
        <f t="shared" si="1"/>
        <v>11778247.039999999</v>
      </c>
      <c r="K74" s="78">
        <f>SUM(K10:K73)</f>
        <v>11296541.620000001</v>
      </c>
      <c r="L74" s="78">
        <f t="shared" si="1"/>
        <v>13502138.1</v>
      </c>
      <c r="M74" s="78">
        <f t="shared" si="1"/>
        <v>9575539.6899999995</v>
      </c>
      <c r="N74" s="78">
        <f t="shared" si="1"/>
        <v>10091473.500000002</v>
      </c>
      <c r="O74" s="75">
        <f>SUM(C74:N74)</f>
        <v>149806971.91</v>
      </c>
    </row>
    <row r="75" spans="1:16" x14ac:dyDescent="0.25">
      <c r="K75" s="51"/>
      <c r="L75" s="52"/>
      <c r="O75" s="1"/>
    </row>
    <row r="76" spans="1:16" x14ac:dyDescent="0.25">
      <c r="K76" s="52"/>
      <c r="L76" s="52"/>
      <c r="M76" s="1"/>
      <c r="O76" s="1"/>
    </row>
    <row r="77" spans="1:16" x14ac:dyDescent="0.25">
      <c r="O77" s="1"/>
    </row>
    <row r="78" spans="1:16" s="3" customFormat="1" x14ac:dyDescent="0.25">
      <c r="A78" s="2"/>
      <c r="B78" s="2"/>
      <c r="C78"/>
      <c r="D78"/>
      <c r="E78"/>
      <c r="F78"/>
      <c r="G78"/>
      <c r="H78"/>
      <c r="I78"/>
      <c r="J78"/>
      <c r="K78"/>
      <c r="L78"/>
      <c r="M78"/>
      <c r="N78"/>
      <c r="O78" s="1"/>
    </row>
  </sheetData>
  <pageMargins left="0.9055118110236221" right="0.70866141732283472" top="0.55118110236220474" bottom="0.74803149606299213" header="0.31496062992125984" footer="0.31496062992125984"/>
  <pageSetup paperSize="5" scale="55" orientation="landscape" horizontalDpi="360" verticalDpi="36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7"/>
  <sheetViews>
    <sheetView tabSelected="1" view="pageBreakPreview" zoomScale="85" zoomScaleNormal="80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5" sqref="M5"/>
    </sheetView>
  </sheetViews>
  <sheetFormatPr baseColWidth="10" defaultColWidth="11.42578125" defaultRowHeight="12.75" x14ac:dyDescent="0.2"/>
  <cols>
    <col min="1" max="1" width="8.7109375" style="8" customWidth="1"/>
    <col min="2" max="2" width="57.7109375" style="8" customWidth="1"/>
    <col min="3" max="3" width="16.42578125" style="58" customWidth="1"/>
    <col min="4" max="7" width="15.7109375" style="58" customWidth="1"/>
    <col min="8" max="8" width="15.28515625" style="58" customWidth="1"/>
    <col min="9" max="10" width="15.85546875" style="58" customWidth="1"/>
    <col min="11" max="11" width="15.7109375" style="58" customWidth="1"/>
    <col min="12" max="15" width="15.85546875" style="58" customWidth="1"/>
    <col min="16" max="16" width="17.28515625" style="6" customWidth="1"/>
    <col min="17" max="17" width="17.7109375" style="6" customWidth="1"/>
    <col min="18" max="16384" width="11.42578125" style="6"/>
  </cols>
  <sheetData>
    <row r="1" spans="1:17" ht="15.75" customHeight="1" x14ac:dyDescent="0.2">
      <c r="A1" s="4"/>
      <c r="B1" s="5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ht="15.75" customHeight="1" x14ac:dyDescent="0.2">
      <c r="A2" s="7"/>
    </row>
    <row r="3" spans="1:17" ht="14.25" customHeight="1" x14ac:dyDescent="0.2">
      <c r="A3" s="7"/>
    </row>
    <row r="4" spans="1:17" ht="15" customHeight="1" x14ac:dyDescent="0.2">
      <c r="A4" s="9"/>
      <c r="B4" s="1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6" spans="1:17" ht="15.75" customHeight="1" x14ac:dyDescent="0.2">
      <c r="A6" s="86" t="s">
        <v>165</v>
      </c>
      <c r="B6" s="87"/>
      <c r="C6" s="60" t="s">
        <v>166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7" x14ac:dyDescent="0.2">
      <c r="A7" s="6"/>
    </row>
    <row r="8" spans="1:17" s="11" customFormat="1" ht="12.75" customHeight="1" x14ac:dyDescent="0.25">
      <c r="A8" s="88" t="s">
        <v>167</v>
      </c>
      <c r="B8" s="88" t="s">
        <v>168</v>
      </c>
      <c r="C8" s="84" t="s">
        <v>281</v>
      </c>
      <c r="D8" s="84" t="s">
        <v>169</v>
      </c>
      <c r="E8" s="84" t="s">
        <v>170</v>
      </c>
      <c r="F8" s="84" t="s">
        <v>171</v>
      </c>
      <c r="G8" s="84" t="s">
        <v>172</v>
      </c>
      <c r="H8" s="84" t="s">
        <v>173</v>
      </c>
      <c r="I8" s="84" t="s">
        <v>174</v>
      </c>
      <c r="J8" s="84" t="s">
        <v>175</v>
      </c>
      <c r="K8" s="84" t="s">
        <v>176</v>
      </c>
      <c r="L8" s="81" t="s">
        <v>177</v>
      </c>
      <c r="M8" s="81" t="s">
        <v>178</v>
      </c>
      <c r="N8" s="81" t="s">
        <v>179</v>
      </c>
      <c r="O8" s="81" t="s">
        <v>180</v>
      </c>
      <c r="Q8" s="11" t="s">
        <v>181</v>
      </c>
    </row>
    <row r="9" spans="1:17" s="12" customFormat="1" ht="28.5" customHeight="1" x14ac:dyDescent="0.25">
      <c r="A9" s="88"/>
      <c r="B9" s="88"/>
      <c r="C9" s="84"/>
      <c r="D9" s="85"/>
      <c r="E9" s="85"/>
      <c r="F9" s="85"/>
      <c r="G9" s="85"/>
      <c r="H9" s="85"/>
      <c r="I9" s="85"/>
      <c r="J9" s="85"/>
      <c r="K9" s="85"/>
      <c r="L9" s="82"/>
      <c r="M9" s="82"/>
      <c r="N9" s="82"/>
      <c r="O9" s="82"/>
    </row>
    <row r="10" spans="1:17" s="12" customFormat="1" x14ac:dyDescent="0.25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7" s="14" customFormat="1" ht="15" x14ac:dyDescent="0.25">
      <c r="A11" s="30">
        <v>1111</v>
      </c>
      <c r="B11" s="31" t="s">
        <v>87</v>
      </c>
      <c r="C11" s="48">
        <f>SUM(D11:O11)</f>
        <v>11253045.700000003</v>
      </c>
      <c r="D11" s="48">
        <v>929018.8</v>
      </c>
      <c r="E11" s="3">
        <v>938547.9</v>
      </c>
      <c r="F11" s="3">
        <v>938547.9</v>
      </c>
      <c r="G11" s="3">
        <v>938547.9</v>
      </c>
      <c r="H11" s="3">
        <v>938547.9</v>
      </c>
      <c r="I11" s="3">
        <v>938547.9</v>
      </c>
      <c r="J11" s="3">
        <v>938547.9</v>
      </c>
      <c r="K11" s="62">
        <v>938547.9</v>
      </c>
      <c r="L11" s="62">
        <v>938547.9</v>
      </c>
      <c r="M11" s="62">
        <v>938547.9</v>
      </c>
      <c r="N11" s="62">
        <v>938547.9</v>
      </c>
      <c r="O11" s="62">
        <v>938547.9</v>
      </c>
      <c r="P11" s="13"/>
    </row>
    <row r="12" spans="1:17" s="14" customFormat="1" ht="15" x14ac:dyDescent="0.25">
      <c r="A12" s="30">
        <v>1131</v>
      </c>
      <c r="B12" s="31" t="s">
        <v>88</v>
      </c>
      <c r="C12" s="48">
        <f t="shared" ref="C12:C27" si="0">SUM(D12:O12)</f>
        <v>1412252.64</v>
      </c>
      <c r="D12" s="48">
        <v>117687.72</v>
      </c>
      <c r="E12" s="3">
        <v>117687.72</v>
      </c>
      <c r="F12" s="3">
        <v>117687.72</v>
      </c>
      <c r="G12" s="3">
        <v>117687.72</v>
      </c>
      <c r="H12" s="3">
        <v>117687.72</v>
      </c>
      <c r="I12" s="3">
        <v>117687.72</v>
      </c>
      <c r="J12" s="3">
        <v>117687.72</v>
      </c>
      <c r="K12" s="63">
        <v>117687.72</v>
      </c>
      <c r="L12" s="63">
        <v>117687.72</v>
      </c>
      <c r="M12" s="63">
        <v>117687.72</v>
      </c>
      <c r="N12" s="63">
        <v>117687.72</v>
      </c>
      <c r="O12" s="63">
        <v>117687.72</v>
      </c>
      <c r="P12" s="13"/>
    </row>
    <row r="13" spans="1:17" s="14" customFormat="1" ht="15" x14ac:dyDescent="0.25">
      <c r="A13" s="30">
        <v>1132</v>
      </c>
      <c r="B13" s="31" t="s">
        <v>89</v>
      </c>
      <c r="C13" s="48">
        <f t="shared" si="0"/>
        <v>39345253.789999999</v>
      </c>
      <c r="D13" s="48">
        <v>3309645.63</v>
      </c>
      <c r="E13" s="70">
        <v>3332881.27</v>
      </c>
      <c r="F13" s="48">
        <v>3344698.02</v>
      </c>
      <c r="G13" s="48">
        <v>3333224.01</v>
      </c>
      <c r="H13" s="48">
        <v>3258561.15</v>
      </c>
      <c r="I13" s="48">
        <v>3289122.54</v>
      </c>
      <c r="J13" s="48">
        <v>3271992.7</v>
      </c>
      <c r="K13" s="62">
        <v>3329370.12</v>
      </c>
      <c r="L13" s="62">
        <v>3224816.15</v>
      </c>
      <c r="M13" s="62">
        <v>3221707.13</v>
      </c>
      <c r="N13" s="62">
        <v>3216054.9</v>
      </c>
      <c r="O13" s="62">
        <v>3213180.17</v>
      </c>
      <c r="P13" s="13"/>
    </row>
    <row r="14" spans="1:17" s="14" customFormat="1" ht="15" x14ac:dyDescent="0.25">
      <c r="A14" s="30">
        <v>1133</v>
      </c>
      <c r="B14" s="31" t="s">
        <v>90</v>
      </c>
      <c r="C14" s="48">
        <f t="shared" si="0"/>
        <v>14517948.240000002</v>
      </c>
      <c r="D14" s="48">
        <v>1210593.7</v>
      </c>
      <c r="E14" s="70">
        <v>1210593.7</v>
      </c>
      <c r="F14" s="48">
        <v>1209282.22</v>
      </c>
      <c r="G14" s="48">
        <v>1210593.7</v>
      </c>
      <c r="H14" s="48">
        <v>1209938.31</v>
      </c>
      <c r="I14" s="48">
        <v>1209938.31</v>
      </c>
      <c r="J14" s="48">
        <v>1209282.92</v>
      </c>
      <c r="K14" s="62">
        <v>1209282.92</v>
      </c>
      <c r="L14" s="62">
        <v>1209938.31</v>
      </c>
      <c r="M14" s="62">
        <v>1209282.92</v>
      </c>
      <c r="N14" s="62">
        <v>1209282.92</v>
      </c>
      <c r="O14" s="62">
        <v>1209938.31</v>
      </c>
      <c r="P14" s="13"/>
    </row>
    <row r="15" spans="1:17" s="14" customFormat="1" ht="15" x14ac:dyDescent="0.25">
      <c r="A15" s="30">
        <v>1311</v>
      </c>
      <c r="B15" s="31" t="s">
        <v>91</v>
      </c>
      <c r="C15" s="48">
        <f t="shared" si="0"/>
        <v>82797.5</v>
      </c>
      <c r="D15" s="48">
        <v>6675</v>
      </c>
      <c r="E15" s="70">
        <v>6675</v>
      </c>
      <c r="F15" s="48">
        <v>6675</v>
      </c>
      <c r="G15" s="48">
        <v>6740</v>
      </c>
      <c r="H15" s="48">
        <v>6740</v>
      </c>
      <c r="I15" s="48">
        <v>6902.5</v>
      </c>
      <c r="J15" s="48">
        <v>7065</v>
      </c>
      <c r="K15" s="62">
        <v>7065</v>
      </c>
      <c r="L15" s="62">
        <v>7065</v>
      </c>
      <c r="M15" s="62">
        <v>7065</v>
      </c>
      <c r="N15" s="62">
        <v>7065</v>
      </c>
      <c r="O15" s="62">
        <v>7065</v>
      </c>
      <c r="P15" s="13"/>
    </row>
    <row r="16" spans="1:17" s="14" customFormat="1" ht="15" x14ac:dyDescent="0.25">
      <c r="A16" s="30">
        <v>1321</v>
      </c>
      <c r="B16" s="31" t="s">
        <v>92</v>
      </c>
      <c r="C16" s="48">
        <f t="shared" si="0"/>
        <v>70612.62</v>
      </c>
      <c r="D16" s="48">
        <v>0</v>
      </c>
      <c r="E16" s="70">
        <v>0</v>
      </c>
      <c r="F16" s="48">
        <v>0</v>
      </c>
      <c r="G16" s="48">
        <v>0</v>
      </c>
      <c r="H16" s="48">
        <v>0</v>
      </c>
      <c r="I16" s="48">
        <v>35306.31</v>
      </c>
      <c r="J16" s="48">
        <v>0</v>
      </c>
      <c r="K16" s="62">
        <v>0</v>
      </c>
      <c r="L16" s="62">
        <v>0</v>
      </c>
      <c r="M16" s="62">
        <v>0</v>
      </c>
      <c r="N16" s="62">
        <v>0</v>
      </c>
      <c r="O16" s="62">
        <v>35306.31</v>
      </c>
      <c r="P16" s="13"/>
    </row>
    <row r="17" spans="1:20" s="14" customFormat="1" ht="15" x14ac:dyDescent="0.25">
      <c r="A17" s="30">
        <v>1322</v>
      </c>
      <c r="B17" s="31" t="s">
        <v>93</v>
      </c>
      <c r="C17" s="48">
        <f t="shared" si="0"/>
        <v>1825180.99</v>
      </c>
      <c r="D17" s="48">
        <v>0</v>
      </c>
      <c r="E17" s="70">
        <v>4179.01</v>
      </c>
      <c r="F17" s="48">
        <v>922</v>
      </c>
      <c r="G17" s="48">
        <v>2680.28</v>
      </c>
      <c r="H17" s="48">
        <v>0</v>
      </c>
      <c r="I17" s="48">
        <v>919312.87</v>
      </c>
      <c r="J17" s="48">
        <v>5201.62</v>
      </c>
      <c r="K17" s="62">
        <v>0</v>
      </c>
      <c r="L17" s="62">
        <v>0</v>
      </c>
      <c r="M17" s="62">
        <v>0</v>
      </c>
      <c r="N17" s="62">
        <v>0</v>
      </c>
      <c r="O17" s="62">
        <v>892885.21</v>
      </c>
      <c r="P17" s="13"/>
    </row>
    <row r="18" spans="1:20" s="14" customFormat="1" ht="15" x14ac:dyDescent="0.25">
      <c r="A18" s="30">
        <v>1323</v>
      </c>
      <c r="B18" s="31" t="s">
        <v>94</v>
      </c>
      <c r="C18" s="48">
        <f t="shared" si="0"/>
        <v>508320.98</v>
      </c>
      <c r="D18" s="48">
        <v>0</v>
      </c>
      <c r="E18" s="70">
        <v>0</v>
      </c>
      <c r="F18" s="48">
        <v>0</v>
      </c>
      <c r="G18" s="48">
        <v>0</v>
      </c>
      <c r="H18" s="48">
        <v>0</v>
      </c>
      <c r="I18" s="48">
        <v>254160.49</v>
      </c>
      <c r="J18" s="48">
        <v>0</v>
      </c>
      <c r="K18" s="62">
        <v>0</v>
      </c>
      <c r="L18" s="62">
        <v>0</v>
      </c>
      <c r="M18" s="62">
        <v>0</v>
      </c>
      <c r="N18" s="62">
        <v>0</v>
      </c>
      <c r="O18" s="62">
        <v>254160.49</v>
      </c>
      <c r="P18" s="13"/>
    </row>
    <row r="19" spans="1:20" s="14" customFormat="1" ht="15" x14ac:dyDescent="0.25">
      <c r="A19" s="30">
        <v>1327</v>
      </c>
      <c r="B19" s="31" t="s">
        <v>276</v>
      </c>
      <c r="C19" s="48">
        <f t="shared" si="0"/>
        <v>156916.98000000001</v>
      </c>
      <c r="D19" s="48"/>
      <c r="E19" s="70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62">
        <v>0</v>
      </c>
      <c r="L19" s="62">
        <v>0</v>
      </c>
      <c r="M19" s="62">
        <v>0</v>
      </c>
      <c r="N19" s="62">
        <v>0</v>
      </c>
      <c r="O19" s="62">
        <v>156916.98000000001</v>
      </c>
      <c r="P19" s="13"/>
    </row>
    <row r="20" spans="1:20" s="14" customFormat="1" ht="15" x14ac:dyDescent="0.25">
      <c r="A20" s="30">
        <v>1328</v>
      </c>
      <c r="B20" s="31" t="s">
        <v>137</v>
      </c>
      <c r="C20" s="48">
        <f t="shared" si="0"/>
        <v>4037553.97</v>
      </c>
      <c r="D20" s="48">
        <v>0</v>
      </c>
      <c r="E20" s="70">
        <v>41034.11</v>
      </c>
      <c r="F20" s="48">
        <v>4500</v>
      </c>
      <c r="G20" s="48">
        <v>20745.05</v>
      </c>
      <c r="H20" s="48">
        <v>0</v>
      </c>
      <c r="I20" s="48">
        <v>0</v>
      </c>
      <c r="J20" s="48">
        <v>11551.19</v>
      </c>
      <c r="K20" s="62">
        <v>0</v>
      </c>
      <c r="L20" s="62">
        <v>0</v>
      </c>
      <c r="M20" s="62">
        <v>0</v>
      </c>
      <c r="N20" s="62">
        <v>0</v>
      </c>
      <c r="O20" s="62">
        <v>3959723.62</v>
      </c>
      <c r="P20" s="13"/>
      <c r="Q20" s="13"/>
    </row>
    <row r="21" spans="1:20" s="14" customFormat="1" ht="15" x14ac:dyDescent="0.25">
      <c r="A21" s="67">
        <v>1329</v>
      </c>
      <c r="B21" s="66" t="s">
        <v>229</v>
      </c>
      <c r="C21" s="48">
        <f t="shared" si="0"/>
        <v>2945778.1</v>
      </c>
      <c r="D21" s="48">
        <v>0</v>
      </c>
      <c r="E21" s="70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62">
        <v>0</v>
      </c>
      <c r="L21" s="62">
        <v>0</v>
      </c>
      <c r="M21" s="62">
        <v>0</v>
      </c>
      <c r="N21" s="62">
        <v>0</v>
      </c>
      <c r="O21" s="62">
        <v>2945778.1</v>
      </c>
      <c r="P21" s="13"/>
    </row>
    <row r="22" spans="1:20" s="14" customFormat="1" ht="15" x14ac:dyDescent="0.25">
      <c r="A22" s="30">
        <v>1342</v>
      </c>
      <c r="B22" s="31" t="s">
        <v>95</v>
      </c>
      <c r="C22" s="48">
        <f t="shared" si="0"/>
        <v>620507.43999999994</v>
      </c>
      <c r="D22" s="48">
        <v>0</v>
      </c>
      <c r="E22" s="70">
        <v>0</v>
      </c>
      <c r="F22" s="48">
        <v>400</v>
      </c>
      <c r="G22" s="48">
        <v>0</v>
      </c>
      <c r="H22" s="48">
        <v>0</v>
      </c>
      <c r="I22" s="48">
        <v>0</v>
      </c>
      <c r="J22" s="48">
        <v>620107.43999999994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13"/>
    </row>
    <row r="23" spans="1:20" s="14" customFormat="1" ht="15" x14ac:dyDescent="0.25">
      <c r="A23" s="30">
        <v>1522</v>
      </c>
      <c r="B23" s="31" t="s">
        <v>194</v>
      </c>
      <c r="C23" s="48">
        <f t="shared" si="0"/>
        <v>803280.13</v>
      </c>
      <c r="D23" s="48">
        <v>0</v>
      </c>
      <c r="E23" s="70">
        <v>0</v>
      </c>
      <c r="F23" s="48">
        <v>44487.77</v>
      </c>
      <c r="G23" s="48">
        <v>67666.66</v>
      </c>
      <c r="H23" s="48">
        <v>184083.32</v>
      </c>
      <c r="I23" s="48">
        <v>58750</v>
      </c>
      <c r="J23" s="48">
        <v>33750</v>
      </c>
      <c r="K23" s="62">
        <v>50472.46</v>
      </c>
      <c r="L23" s="62">
        <v>82133.95</v>
      </c>
      <c r="M23" s="62">
        <v>256935.97</v>
      </c>
      <c r="N23" s="62">
        <v>0</v>
      </c>
      <c r="O23" s="62">
        <v>25000</v>
      </c>
      <c r="P23" s="13"/>
    </row>
    <row r="24" spans="1:20" s="14" customFormat="1" ht="15" x14ac:dyDescent="0.25">
      <c r="A24" s="30">
        <v>1523</v>
      </c>
      <c r="B24" s="31" t="s">
        <v>138</v>
      </c>
      <c r="C24" s="48">
        <f t="shared" si="0"/>
        <v>162860.4</v>
      </c>
      <c r="D24" s="48">
        <v>0</v>
      </c>
      <c r="E24" s="70">
        <v>162860.4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13"/>
    </row>
    <row r="25" spans="1:20" s="14" customFormat="1" ht="15" x14ac:dyDescent="0.25">
      <c r="A25" s="30">
        <v>1541</v>
      </c>
      <c r="B25" s="31" t="s">
        <v>96</v>
      </c>
      <c r="C25" s="48">
        <f t="shared" si="0"/>
        <v>577240.36</v>
      </c>
      <c r="D25" s="48">
        <v>0</v>
      </c>
      <c r="E25" s="70">
        <v>0</v>
      </c>
      <c r="F25" s="48">
        <v>10160</v>
      </c>
      <c r="G25" s="48">
        <v>5700</v>
      </c>
      <c r="H25" s="48">
        <v>59416.36</v>
      </c>
      <c r="I25" s="48">
        <v>34616.800000000003</v>
      </c>
      <c r="J25" s="48">
        <v>15107.76</v>
      </c>
      <c r="K25" s="62">
        <v>9320</v>
      </c>
      <c r="L25" s="62">
        <v>0</v>
      </c>
      <c r="M25" s="62">
        <v>64650</v>
      </c>
      <c r="N25" s="62">
        <v>0</v>
      </c>
      <c r="O25" s="62">
        <v>378269.44</v>
      </c>
      <c r="P25" s="13"/>
    </row>
    <row r="26" spans="1:20" s="14" customFormat="1" ht="15" x14ac:dyDescent="0.25">
      <c r="A26" s="30">
        <v>1546</v>
      </c>
      <c r="B26" s="31" t="s">
        <v>139</v>
      </c>
      <c r="C26" s="48">
        <f t="shared" si="0"/>
        <v>393421.35</v>
      </c>
      <c r="D26" s="48">
        <v>0</v>
      </c>
      <c r="E26" s="70">
        <v>0</v>
      </c>
      <c r="F26" s="48">
        <v>88372</v>
      </c>
      <c r="G26" s="48">
        <v>45247</v>
      </c>
      <c r="H26" s="48">
        <v>7638.01</v>
      </c>
      <c r="I26" s="48">
        <v>56298</v>
      </c>
      <c r="J26" s="48">
        <v>41676.339999999997</v>
      </c>
      <c r="K26" s="69">
        <v>3000</v>
      </c>
      <c r="L26" s="68">
        <v>27489</v>
      </c>
      <c r="M26" s="68">
        <v>79888</v>
      </c>
      <c r="N26" s="68">
        <v>0</v>
      </c>
      <c r="O26" s="68">
        <v>43813</v>
      </c>
      <c r="P26" s="13"/>
    </row>
    <row r="27" spans="1:20" s="14" customFormat="1" ht="15" x14ac:dyDescent="0.25">
      <c r="A27" s="30">
        <v>1593</v>
      </c>
      <c r="B27" s="31" t="s">
        <v>97</v>
      </c>
      <c r="C27" s="48">
        <f t="shared" si="0"/>
        <v>554400</v>
      </c>
      <c r="D27" s="48">
        <v>46200</v>
      </c>
      <c r="E27" s="70">
        <v>46200</v>
      </c>
      <c r="F27" s="48">
        <v>46200</v>
      </c>
      <c r="G27" s="48">
        <v>46200</v>
      </c>
      <c r="H27" s="48">
        <v>46200</v>
      </c>
      <c r="I27" s="48">
        <v>46200</v>
      </c>
      <c r="J27" s="48">
        <v>46200</v>
      </c>
      <c r="K27" s="62">
        <v>46200</v>
      </c>
      <c r="L27" s="62">
        <v>46200</v>
      </c>
      <c r="M27" s="62">
        <v>46200</v>
      </c>
      <c r="N27" s="62">
        <v>46200</v>
      </c>
      <c r="O27" s="62">
        <v>46200</v>
      </c>
      <c r="P27" s="13"/>
    </row>
    <row r="28" spans="1:20" s="14" customFormat="1" x14ac:dyDescent="0.2">
      <c r="A28" s="17"/>
      <c r="B28" s="18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3"/>
      <c r="S28" s="19"/>
    </row>
    <row r="29" spans="1:20" s="14" customFormat="1" x14ac:dyDescent="0.2">
      <c r="A29" s="20"/>
      <c r="B29" s="21" t="s">
        <v>182</v>
      </c>
      <c r="C29" s="53">
        <f>SUM(C11:C27)</f>
        <v>79267371.189999998</v>
      </c>
      <c r="D29" s="53">
        <f t="shared" ref="D29:O29" si="1">SUM(D11:D27)</f>
        <v>5619820.8500000006</v>
      </c>
      <c r="E29" s="53">
        <f t="shared" si="1"/>
        <v>5860659.1100000013</v>
      </c>
      <c r="F29" s="53">
        <f t="shared" si="1"/>
        <v>5811932.6299999999</v>
      </c>
      <c r="G29" s="53">
        <f t="shared" si="1"/>
        <v>5795032.3200000003</v>
      </c>
      <c r="H29" s="53">
        <f t="shared" si="1"/>
        <v>5828812.7700000005</v>
      </c>
      <c r="I29" s="53">
        <f t="shared" si="1"/>
        <v>6966843.4400000004</v>
      </c>
      <c r="J29" s="53">
        <f t="shared" si="1"/>
        <v>6318170.5899999999</v>
      </c>
      <c r="K29" s="53">
        <f t="shared" si="1"/>
        <v>5710946.1200000001</v>
      </c>
      <c r="L29" s="53">
        <f t="shared" si="1"/>
        <v>5653878.0300000003</v>
      </c>
      <c r="M29" s="53">
        <f t="shared" si="1"/>
        <v>5941964.6399999997</v>
      </c>
      <c r="N29" s="53">
        <f t="shared" si="1"/>
        <v>5534838.4399999995</v>
      </c>
      <c r="O29" s="53">
        <f t="shared" si="1"/>
        <v>14224472.25</v>
      </c>
      <c r="P29" s="13"/>
      <c r="S29" s="19"/>
    </row>
    <row r="30" spans="1:20" s="14" customFormat="1" x14ac:dyDescent="0.2">
      <c r="A30" s="17"/>
      <c r="B30" s="22"/>
      <c r="C30" s="5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3"/>
      <c r="S30" s="19"/>
    </row>
    <row r="31" spans="1:20" s="14" customFormat="1" ht="15" x14ac:dyDescent="0.25">
      <c r="A31" s="30">
        <v>2111</v>
      </c>
      <c r="B31" s="31" t="s">
        <v>98</v>
      </c>
      <c r="C31" s="48">
        <f t="shared" ref="C31:C61" si="2">SUM(D31:O31)</f>
        <v>1161268.0399999998</v>
      </c>
      <c r="D31" s="48">
        <v>10275.98</v>
      </c>
      <c r="E31" s="48">
        <v>154614.54</v>
      </c>
      <c r="F31" s="48">
        <v>120769.7</v>
      </c>
      <c r="G31" s="48">
        <v>122570.57</v>
      </c>
      <c r="H31" s="48">
        <v>59240.4</v>
      </c>
      <c r="I31" s="48">
        <v>109251.57</v>
      </c>
      <c r="J31" s="48">
        <v>150789.24</v>
      </c>
      <c r="K31" s="62">
        <v>61137.69</v>
      </c>
      <c r="L31" s="62">
        <v>71477.89</v>
      </c>
      <c r="M31" s="62">
        <v>51581.87</v>
      </c>
      <c r="N31" s="62">
        <v>174586.69</v>
      </c>
      <c r="O31" s="62">
        <v>74971.899999999994</v>
      </c>
      <c r="P31" s="13"/>
      <c r="S31" s="19"/>
    </row>
    <row r="32" spans="1:20" s="14" customFormat="1" ht="20.25" x14ac:dyDescent="0.3">
      <c r="A32" s="30">
        <v>2121</v>
      </c>
      <c r="B32" s="31" t="s">
        <v>99</v>
      </c>
      <c r="C32" s="48">
        <f t="shared" si="2"/>
        <v>345233.64999999997</v>
      </c>
      <c r="D32" s="48">
        <v>4596</v>
      </c>
      <c r="E32" s="48">
        <v>7316.96</v>
      </c>
      <c r="F32" s="48">
        <v>58370.720000000001</v>
      </c>
      <c r="G32" s="48">
        <v>480</v>
      </c>
      <c r="H32" s="48">
        <v>369.96</v>
      </c>
      <c r="I32" s="48">
        <v>98347.83</v>
      </c>
      <c r="J32" s="48">
        <v>22201.14</v>
      </c>
      <c r="K32" s="62">
        <v>7036.77</v>
      </c>
      <c r="L32" s="62">
        <v>9596.74</v>
      </c>
      <c r="M32" s="62">
        <v>119.99</v>
      </c>
      <c r="N32" s="62">
        <v>137501.37</v>
      </c>
      <c r="O32" s="62">
        <v>-703.83</v>
      </c>
      <c r="P32" s="13"/>
      <c r="S32" s="83"/>
      <c r="T32" s="83"/>
    </row>
    <row r="33" spans="1:16" s="14" customFormat="1" ht="15" x14ac:dyDescent="0.25">
      <c r="A33" s="30">
        <v>2141</v>
      </c>
      <c r="B33" s="31" t="s">
        <v>100</v>
      </c>
      <c r="C33" s="48">
        <f t="shared" si="2"/>
        <v>113801.43000000001</v>
      </c>
      <c r="D33" s="48">
        <v>1438.99</v>
      </c>
      <c r="E33" s="48">
        <v>13790.64</v>
      </c>
      <c r="F33" s="48">
        <v>23060</v>
      </c>
      <c r="G33" s="48">
        <v>8056</v>
      </c>
      <c r="H33" s="48">
        <v>1200</v>
      </c>
      <c r="I33" s="48">
        <v>5694.68</v>
      </c>
      <c r="J33" s="48">
        <v>14282.94</v>
      </c>
      <c r="K33" s="62">
        <v>109.99</v>
      </c>
      <c r="L33" s="62">
        <v>9482.9699999999993</v>
      </c>
      <c r="M33" s="62">
        <v>25513.86</v>
      </c>
      <c r="N33" s="62">
        <v>6718</v>
      </c>
      <c r="O33" s="62">
        <v>4453.3599999999997</v>
      </c>
      <c r="P33" s="13"/>
    </row>
    <row r="34" spans="1:16" s="14" customFormat="1" ht="25.9" customHeight="1" x14ac:dyDescent="0.25">
      <c r="A34" s="30">
        <v>2151</v>
      </c>
      <c r="B34" s="31" t="s">
        <v>140</v>
      </c>
      <c r="C34" s="48">
        <f t="shared" si="2"/>
        <v>97136.040000000023</v>
      </c>
      <c r="D34" s="48">
        <v>16828.73</v>
      </c>
      <c r="E34" s="48">
        <v>20718.32</v>
      </c>
      <c r="F34" s="48">
        <v>0</v>
      </c>
      <c r="G34" s="48">
        <v>4408</v>
      </c>
      <c r="H34" s="48">
        <v>28504.68</v>
      </c>
      <c r="I34" s="48">
        <v>2055.52</v>
      </c>
      <c r="J34" s="48">
        <v>17938.27</v>
      </c>
      <c r="K34" s="62">
        <v>1978</v>
      </c>
      <c r="L34" s="62">
        <v>325.95999999999998</v>
      </c>
      <c r="M34" s="62">
        <v>1849.76</v>
      </c>
      <c r="N34" s="62">
        <v>1136.8</v>
      </c>
      <c r="O34" s="62">
        <v>1392</v>
      </c>
      <c r="P34" s="13"/>
    </row>
    <row r="35" spans="1:16" s="14" customFormat="1" ht="15" x14ac:dyDescent="0.25">
      <c r="A35" s="30">
        <v>2161</v>
      </c>
      <c r="B35" s="31" t="s">
        <v>101</v>
      </c>
      <c r="C35" s="48">
        <f t="shared" si="2"/>
        <v>263563.91000000003</v>
      </c>
      <c r="D35" s="48">
        <v>703</v>
      </c>
      <c r="E35" s="48">
        <v>10450.18</v>
      </c>
      <c r="F35" s="48">
        <v>32278.23</v>
      </c>
      <c r="G35" s="48">
        <v>14099.23</v>
      </c>
      <c r="H35" s="48">
        <v>7530.33</v>
      </c>
      <c r="I35" s="48">
        <v>11314.65</v>
      </c>
      <c r="J35" s="48">
        <v>9546.9</v>
      </c>
      <c r="K35" s="62">
        <v>20827.41</v>
      </c>
      <c r="L35" s="62">
        <v>20172.5</v>
      </c>
      <c r="M35" s="62">
        <v>50107.199999999997</v>
      </c>
      <c r="N35" s="62">
        <v>51132.39</v>
      </c>
      <c r="O35" s="62">
        <v>35401.89</v>
      </c>
      <c r="P35" s="13"/>
    </row>
    <row r="36" spans="1:16" s="14" customFormat="1" ht="23.25" customHeight="1" x14ac:dyDescent="0.25">
      <c r="A36" s="30">
        <v>2171</v>
      </c>
      <c r="B36" s="31" t="s">
        <v>141</v>
      </c>
      <c r="C36" s="48">
        <f t="shared" si="2"/>
        <v>1780</v>
      </c>
      <c r="D36" s="48">
        <v>0</v>
      </c>
      <c r="E36" s="48">
        <v>0</v>
      </c>
      <c r="F36" s="48">
        <v>1780</v>
      </c>
      <c r="G36" s="48">
        <v>0</v>
      </c>
      <c r="H36" s="48">
        <v>0</v>
      </c>
      <c r="I36" s="48">
        <v>0</v>
      </c>
      <c r="J36" s="48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13"/>
    </row>
    <row r="37" spans="1:16" s="14" customFormat="1" ht="39" customHeight="1" x14ac:dyDescent="0.25">
      <c r="A37" s="30">
        <v>2181</v>
      </c>
      <c r="B37" s="31" t="s">
        <v>102</v>
      </c>
      <c r="C37" s="48">
        <f t="shared" si="2"/>
        <v>511380.44</v>
      </c>
      <c r="D37" s="48">
        <v>43913.8</v>
      </c>
      <c r="E37" s="48">
        <v>54845</v>
      </c>
      <c r="F37" s="48">
        <v>36563.599999999999</v>
      </c>
      <c r="G37" s="48">
        <v>37525.800000000003</v>
      </c>
      <c r="H37" s="48">
        <v>67354</v>
      </c>
      <c r="I37" s="48">
        <v>28866</v>
      </c>
      <c r="J37" s="48">
        <v>70170.679999999993</v>
      </c>
      <c r="K37" s="62">
        <v>72165</v>
      </c>
      <c r="L37" s="62">
        <v>51958</v>
      </c>
      <c r="M37" s="62">
        <v>0</v>
      </c>
      <c r="N37" s="62">
        <v>36396.720000000001</v>
      </c>
      <c r="O37" s="62">
        <v>11621.84</v>
      </c>
      <c r="P37" s="13"/>
    </row>
    <row r="38" spans="1:16" s="14" customFormat="1" ht="15" x14ac:dyDescent="0.25">
      <c r="A38" s="30">
        <v>2211</v>
      </c>
      <c r="B38" s="31" t="s">
        <v>103</v>
      </c>
      <c r="C38" s="48">
        <f t="shared" si="2"/>
        <v>444548.3899999999</v>
      </c>
      <c r="D38" s="48">
        <v>46937.54</v>
      </c>
      <c r="E38" s="48">
        <v>54344.6</v>
      </c>
      <c r="F38" s="48">
        <v>40557.839999999997</v>
      </c>
      <c r="G38" s="48">
        <v>41090.160000000003</v>
      </c>
      <c r="H38" s="48">
        <v>25709.26</v>
      </c>
      <c r="I38" s="48">
        <v>43986.15</v>
      </c>
      <c r="J38" s="48">
        <v>22533.31</v>
      </c>
      <c r="K38" s="62">
        <v>31980.87</v>
      </c>
      <c r="L38" s="62">
        <v>37968.730000000003</v>
      </c>
      <c r="M38" s="62">
        <v>23044.23</v>
      </c>
      <c r="N38" s="62">
        <v>34619.17</v>
      </c>
      <c r="O38" s="62">
        <v>41776.53</v>
      </c>
      <c r="P38" s="13"/>
    </row>
    <row r="39" spans="1:16" s="14" customFormat="1" ht="15" x14ac:dyDescent="0.25">
      <c r="A39" s="30">
        <v>2221</v>
      </c>
      <c r="B39" s="31" t="s">
        <v>104</v>
      </c>
      <c r="C39" s="48">
        <f t="shared" si="2"/>
        <v>6051.59</v>
      </c>
      <c r="D39" s="48">
        <v>0</v>
      </c>
      <c r="E39" s="48">
        <v>1136.8</v>
      </c>
      <c r="F39" s="48">
        <v>0</v>
      </c>
      <c r="G39" s="48">
        <v>1199.8399999999999</v>
      </c>
      <c r="H39" s="48">
        <v>0</v>
      </c>
      <c r="I39" s="48">
        <v>1299.95</v>
      </c>
      <c r="J39" s="48">
        <v>0</v>
      </c>
      <c r="K39" s="62">
        <v>1263</v>
      </c>
      <c r="L39" s="62">
        <v>0</v>
      </c>
      <c r="M39" s="62">
        <v>0</v>
      </c>
      <c r="N39" s="62">
        <v>1152</v>
      </c>
      <c r="O39" s="62">
        <v>0</v>
      </c>
      <c r="P39" s="13"/>
    </row>
    <row r="40" spans="1:16" s="14" customFormat="1" ht="15" x14ac:dyDescent="0.25">
      <c r="A40" s="30">
        <v>2231</v>
      </c>
      <c r="B40" s="31" t="s">
        <v>105</v>
      </c>
      <c r="C40" s="48">
        <f t="shared" si="2"/>
        <v>16792.649999999998</v>
      </c>
      <c r="D40" s="48">
        <v>213.3</v>
      </c>
      <c r="E40" s="48">
        <v>359</v>
      </c>
      <c r="F40" s="48">
        <v>879.01</v>
      </c>
      <c r="G40" s="48">
        <v>3032.5</v>
      </c>
      <c r="H40" s="48">
        <v>0</v>
      </c>
      <c r="I40" s="48">
        <v>291</v>
      </c>
      <c r="J40" s="48">
        <v>5360</v>
      </c>
      <c r="K40" s="62">
        <v>2471.9899999999998</v>
      </c>
      <c r="L40" s="62">
        <v>0</v>
      </c>
      <c r="M40" s="62">
        <v>2910.65</v>
      </c>
      <c r="N40" s="62">
        <v>1275.2</v>
      </c>
      <c r="O40" s="62">
        <v>0</v>
      </c>
      <c r="P40" s="13"/>
    </row>
    <row r="41" spans="1:16" s="14" customFormat="1" ht="15" x14ac:dyDescent="0.25">
      <c r="A41" s="30">
        <v>2351</v>
      </c>
      <c r="B41" s="31" t="s">
        <v>264</v>
      </c>
      <c r="C41" s="48">
        <f t="shared" si="2"/>
        <v>22176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62">
        <v>0</v>
      </c>
      <c r="L41" s="62">
        <v>0</v>
      </c>
      <c r="M41" s="62">
        <v>22176</v>
      </c>
      <c r="N41" s="62">
        <v>0</v>
      </c>
      <c r="O41" s="62">
        <v>0</v>
      </c>
      <c r="P41" s="13"/>
    </row>
    <row r="42" spans="1:16" s="14" customFormat="1" ht="15" x14ac:dyDescent="0.25">
      <c r="A42" s="30">
        <v>2421</v>
      </c>
      <c r="B42" s="31" t="s">
        <v>106</v>
      </c>
      <c r="C42" s="48">
        <f t="shared" si="2"/>
        <v>9783</v>
      </c>
      <c r="D42" s="48">
        <v>0</v>
      </c>
      <c r="E42" s="48">
        <v>1906</v>
      </c>
      <c r="F42" s="48">
        <v>7121</v>
      </c>
      <c r="G42" s="48">
        <v>366</v>
      </c>
      <c r="H42" s="48">
        <v>390</v>
      </c>
      <c r="I42" s="48">
        <v>0</v>
      </c>
      <c r="J42" s="48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13"/>
    </row>
    <row r="43" spans="1:16" s="14" customFormat="1" ht="15" x14ac:dyDescent="0.25">
      <c r="A43" s="30">
        <v>2441</v>
      </c>
      <c r="B43" s="31" t="s">
        <v>107</v>
      </c>
      <c r="C43" s="48">
        <f t="shared" si="2"/>
        <v>2689.4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1303</v>
      </c>
      <c r="J43" s="48">
        <v>0</v>
      </c>
      <c r="K43" s="62">
        <v>0</v>
      </c>
      <c r="L43" s="62">
        <v>254</v>
      </c>
      <c r="M43" s="62">
        <v>1132.4000000000001</v>
      </c>
      <c r="N43" s="62">
        <v>0</v>
      </c>
      <c r="O43" s="62">
        <v>0</v>
      </c>
      <c r="P43" s="13"/>
    </row>
    <row r="44" spans="1:16" s="14" customFormat="1" ht="15" x14ac:dyDescent="0.25">
      <c r="A44" s="30">
        <v>2461</v>
      </c>
      <c r="B44" s="31" t="s">
        <v>142</v>
      </c>
      <c r="C44" s="48">
        <f t="shared" si="2"/>
        <v>1038818.37</v>
      </c>
      <c r="D44" s="48">
        <v>249</v>
      </c>
      <c r="E44" s="48">
        <v>47921.2</v>
      </c>
      <c r="F44" s="48">
        <v>98070.89</v>
      </c>
      <c r="G44" s="48">
        <v>49686.12</v>
      </c>
      <c r="H44" s="48">
        <v>88372.28</v>
      </c>
      <c r="I44" s="48">
        <v>35224.26</v>
      </c>
      <c r="J44" s="48">
        <v>312867.19</v>
      </c>
      <c r="K44" s="62">
        <v>16068.14</v>
      </c>
      <c r="L44" s="62">
        <v>16129.03</v>
      </c>
      <c r="M44" s="62">
        <v>109568.49</v>
      </c>
      <c r="N44" s="62">
        <v>108554.27</v>
      </c>
      <c r="O44" s="62">
        <v>156107.5</v>
      </c>
      <c r="P44" s="13"/>
    </row>
    <row r="45" spans="1:16" s="14" customFormat="1" ht="15" x14ac:dyDescent="0.25">
      <c r="A45" s="30">
        <v>2471</v>
      </c>
      <c r="B45" s="31" t="s">
        <v>143</v>
      </c>
      <c r="C45" s="48">
        <f t="shared" si="2"/>
        <v>3563.34</v>
      </c>
      <c r="D45" s="48">
        <v>0</v>
      </c>
      <c r="E45" s="48">
        <v>0</v>
      </c>
      <c r="F45" s="48">
        <v>2515</v>
      </c>
      <c r="G45" s="48">
        <v>0</v>
      </c>
      <c r="H45" s="48">
        <v>0</v>
      </c>
      <c r="I45" s="48">
        <v>0</v>
      </c>
      <c r="J45" s="48">
        <v>0</v>
      </c>
      <c r="K45" s="62">
        <v>0</v>
      </c>
      <c r="L45" s="62">
        <v>0</v>
      </c>
      <c r="M45" s="62">
        <v>1048.3399999999999</v>
      </c>
      <c r="N45" s="62">
        <v>0</v>
      </c>
      <c r="O45" s="62">
        <v>0</v>
      </c>
      <c r="P45" s="13"/>
    </row>
    <row r="46" spans="1:16" s="14" customFormat="1" ht="15" x14ac:dyDescent="0.25">
      <c r="A46" s="30">
        <v>2491</v>
      </c>
      <c r="B46" s="31" t="s">
        <v>108</v>
      </c>
      <c r="C46" s="48">
        <f t="shared" si="2"/>
        <v>860314.59000000008</v>
      </c>
      <c r="D46" s="48">
        <v>19781.96</v>
      </c>
      <c r="E46" s="48">
        <v>76696.73</v>
      </c>
      <c r="F46" s="48">
        <v>115427.88</v>
      </c>
      <c r="G46" s="48">
        <v>24015.3</v>
      </c>
      <c r="H46" s="48">
        <v>99119.59</v>
      </c>
      <c r="I46" s="48">
        <v>136950.9</v>
      </c>
      <c r="J46" s="48">
        <v>12089.15</v>
      </c>
      <c r="K46" s="62">
        <v>104040.3</v>
      </c>
      <c r="L46" s="62">
        <v>105160.45</v>
      </c>
      <c r="M46" s="62">
        <v>91992.78</v>
      </c>
      <c r="N46" s="62">
        <v>25688.52</v>
      </c>
      <c r="O46" s="62">
        <v>49351.03</v>
      </c>
      <c r="P46" s="13"/>
    </row>
    <row r="47" spans="1:16" s="14" customFormat="1" ht="15" x14ac:dyDescent="0.25">
      <c r="A47" s="30">
        <v>2531</v>
      </c>
      <c r="B47" s="31" t="s">
        <v>144</v>
      </c>
      <c r="C47" s="48">
        <f t="shared" si="2"/>
        <v>61269.689999999988</v>
      </c>
      <c r="D47" s="48">
        <v>1297.5999999999999</v>
      </c>
      <c r="E47" s="48">
        <v>17554.2</v>
      </c>
      <c r="F47" s="48">
        <v>9604.7999999999993</v>
      </c>
      <c r="G47" s="48">
        <v>3453.47</v>
      </c>
      <c r="H47" s="48">
        <v>0</v>
      </c>
      <c r="I47" s="48">
        <v>9111.7999999999993</v>
      </c>
      <c r="J47" s="48">
        <v>5411</v>
      </c>
      <c r="K47" s="62">
        <v>510.03</v>
      </c>
      <c r="L47" s="62">
        <v>3364</v>
      </c>
      <c r="M47" s="62">
        <v>1009.99</v>
      </c>
      <c r="N47" s="62">
        <v>0</v>
      </c>
      <c r="O47" s="62">
        <v>9952.7999999999993</v>
      </c>
      <c r="P47" s="13"/>
    </row>
    <row r="48" spans="1:16" s="14" customFormat="1" ht="15" x14ac:dyDescent="0.25">
      <c r="A48" s="30">
        <v>2541</v>
      </c>
      <c r="B48" s="31" t="s">
        <v>145</v>
      </c>
      <c r="C48" s="48">
        <f t="shared" si="2"/>
        <v>5147.71</v>
      </c>
      <c r="D48" s="48">
        <v>0</v>
      </c>
      <c r="E48" s="48">
        <v>0</v>
      </c>
      <c r="F48" s="48">
        <v>406</v>
      </c>
      <c r="G48" s="48">
        <v>0</v>
      </c>
      <c r="H48" s="48">
        <v>765</v>
      </c>
      <c r="I48" s="48">
        <v>0</v>
      </c>
      <c r="J48" s="48">
        <v>0</v>
      </c>
      <c r="K48" s="62">
        <v>0</v>
      </c>
      <c r="L48" s="62">
        <v>0</v>
      </c>
      <c r="M48" s="62">
        <v>3976.71</v>
      </c>
      <c r="N48" s="62">
        <v>0</v>
      </c>
      <c r="O48" s="62">
        <v>0</v>
      </c>
      <c r="P48" s="13"/>
    </row>
    <row r="49" spans="1:16" s="14" customFormat="1" ht="27" customHeight="1" x14ac:dyDescent="0.25">
      <c r="A49" s="30">
        <v>2611</v>
      </c>
      <c r="B49" s="31" t="s">
        <v>109</v>
      </c>
      <c r="C49" s="48">
        <f t="shared" si="2"/>
        <v>5034299.6900000013</v>
      </c>
      <c r="D49" s="48">
        <v>196223.31</v>
      </c>
      <c r="E49" s="48">
        <v>545947.98</v>
      </c>
      <c r="F49" s="48">
        <v>525065.91</v>
      </c>
      <c r="G49" s="48">
        <v>431600.79</v>
      </c>
      <c r="H49" s="48">
        <v>440055.99</v>
      </c>
      <c r="I49" s="48">
        <v>316056.93</v>
      </c>
      <c r="J49" s="48">
        <v>407037.85</v>
      </c>
      <c r="K49" s="62">
        <v>601031.41</v>
      </c>
      <c r="L49" s="62">
        <v>413010.44</v>
      </c>
      <c r="M49" s="62">
        <v>369151.75</v>
      </c>
      <c r="N49" s="62">
        <v>444036.15</v>
      </c>
      <c r="O49" s="62">
        <v>345081.18</v>
      </c>
      <c r="P49" s="13"/>
    </row>
    <row r="50" spans="1:16" s="14" customFormat="1" ht="15" x14ac:dyDescent="0.25">
      <c r="A50" s="30">
        <v>2711</v>
      </c>
      <c r="B50" s="31" t="s">
        <v>110</v>
      </c>
      <c r="C50" s="48">
        <f t="shared" si="2"/>
        <v>21413.84</v>
      </c>
      <c r="D50" s="48">
        <v>0</v>
      </c>
      <c r="E50" s="48">
        <v>0</v>
      </c>
      <c r="F50" s="48">
        <v>18594.8</v>
      </c>
      <c r="G50" s="48">
        <v>0</v>
      </c>
      <c r="H50" s="48">
        <v>0</v>
      </c>
      <c r="I50" s="48">
        <v>0</v>
      </c>
      <c r="J50" s="48">
        <v>0</v>
      </c>
      <c r="K50" s="62">
        <v>0</v>
      </c>
      <c r="L50" s="62">
        <v>0</v>
      </c>
      <c r="M50" s="62">
        <v>0</v>
      </c>
      <c r="N50" s="62">
        <v>2819.04</v>
      </c>
      <c r="O50" s="62">
        <v>0</v>
      </c>
      <c r="P50" s="13"/>
    </row>
    <row r="51" spans="1:16" s="14" customFormat="1" ht="15" x14ac:dyDescent="0.25">
      <c r="A51" s="30">
        <v>2721</v>
      </c>
      <c r="B51" s="31" t="s">
        <v>111</v>
      </c>
      <c r="C51" s="48">
        <f t="shared" si="2"/>
        <v>24119.11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1360</v>
      </c>
      <c r="J51" s="48">
        <v>0</v>
      </c>
      <c r="K51" s="62">
        <v>0</v>
      </c>
      <c r="L51" s="62">
        <v>0</v>
      </c>
      <c r="M51" s="62">
        <v>15660</v>
      </c>
      <c r="N51" s="62">
        <v>7099.11</v>
      </c>
      <c r="O51" s="62">
        <v>0</v>
      </c>
      <c r="P51" s="13"/>
    </row>
    <row r="52" spans="1:16" s="14" customFormat="1" ht="15" x14ac:dyDescent="0.25">
      <c r="A52" s="30">
        <v>2731</v>
      </c>
      <c r="B52" s="31" t="s">
        <v>146</v>
      </c>
      <c r="C52" s="48">
        <f t="shared" si="2"/>
        <v>4423</v>
      </c>
      <c r="D52" s="48">
        <v>0</v>
      </c>
      <c r="E52" s="48">
        <v>3147</v>
      </c>
      <c r="F52" s="48">
        <v>0</v>
      </c>
      <c r="G52" s="48">
        <v>0</v>
      </c>
      <c r="H52" s="48">
        <v>0</v>
      </c>
      <c r="I52" s="48">
        <v>1160</v>
      </c>
      <c r="J52" s="48">
        <v>0</v>
      </c>
      <c r="K52" s="62">
        <v>0</v>
      </c>
      <c r="L52" s="62">
        <v>0</v>
      </c>
      <c r="M52" s="62">
        <v>116</v>
      </c>
      <c r="N52" s="62">
        <v>0</v>
      </c>
      <c r="O52" s="62">
        <v>0</v>
      </c>
      <c r="P52" s="13"/>
    </row>
    <row r="53" spans="1:16" s="14" customFormat="1" ht="25.15" customHeight="1" x14ac:dyDescent="0.25">
      <c r="A53" s="30">
        <v>2741</v>
      </c>
      <c r="B53" s="31" t="s">
        <v>112</v>
      </c>
      <c r="C53" s="48">
        <f t="shared" si="2"/>
        <v>10003.779999999999</v>
      </c>
      <c r="D53" s="48">
        <v>0</v>
      </c>
      <c r="E53" s="48">
        <v>0</v>
      </c>
      <c r="F53" s="48">
        <v>499</v>
      </c>
      <c r="G53" s="48">
        <v>0</v>
      </c>
      <c r="H53" s="48">
        <v>5166.38</v>
      </c>
      <c r="I53" s="48">
        <v>0</v>
      </c>
      <c r="J53" s="48">
        <v>0</v>
      </c>
      <c r="K53" s="62">
        <v>0</v>
      </c>
      <c r="L53" s="62">
        <v>306.24</v>
      </c>
      <c r="M53" s="62">
        <v>0</v>
      </c>
      <c r="N53" s="62">
        <v>2517.1999999999998</v>
      </c>
      <c r="O53" s="62">
        <v>1514.96</v>
      </c>
      <c r="P53" s="13"/>
    </row>
    <row r="54" spans="1:16" s="14" customFormat="1" ht="15" x14ac:dyDescent="0.25">
      <c r="A54" s="30">
        <v>2751</v>
      </c>
      <c r="B54" s="31" t="s">
        <v>113</v>
      </c>
      <c r="C54" s="48">
        <f t="shared" si="2"/>
        <v>986</v>
      </c>
      <c r="D54" s="48">
        <v>0</v>
      </c>
      <c r="E54" s="48">
        <v>0</v>
      </c>
      <c r="F54" s="48">
        <v>0</v>
      </c>
      <c r="G54" s="48">
        <v>986</v>
      </c>
      <c r="H54" s="48">
        <v>0</v>
      </c>
      <c r="I54" s="48">
        <v>0</v>
      </c>
      <c r="J54" s="48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13"/>
    </row>
    <row r="55" spans="1:16" s="14" customFormat="1" ht="15" x14ac:dyDescent="0.25">
      <c r="A55" s="30">
        <v>2911</v>
      </c>
      <c r="B55" s="31" t="s">
        <v>114</v>
      </c>
      <c r="C55" s="48">
        <f t="shared" si="2"/>
        <v>93150.86</v>
      </c>
      <c r="D55" s="48">
        <v>0</v>
      </c>
      <c r="E55" s="48">
        <v>14930</v>
      </c>
      <c r="F55" s="48">
        <v>5221.87</v>
      </c>
      <c r="G55" s="48">
        <v>762</v>
      </c>
      <c r="H55" s="48">
        <v>66</v>
      </c>
      <c r="I55" s="48">
        <v>6590</v>
      </c>
      <c r="J55" s="48">
        <v>4150</v>
      </c>
      <c r="K55" s="62">
        <v>0</v>
      </c>
      <c r="L55" s="62">
        <v>29418</v>
      </c>
      <c r="M55" s="62">
        <v>7758</v>
      </c>
      <c r="N55" s="62">
        <v>8959</v>
      </c>
      <c r="O55" s="62">
        <v>15295.99</v>
      </c>
      <c r="P55" s="13"/>
    </row>
    <row r="56" spans="1:16" s="14" customFormat="1" ht="15" x14ac:dyDescent="0.25">
      <c r="A56" s="30">
        <v>2921</v>
      </c>
      <c r="B56" s="31" t="s">
        <v>115</v>
      </c>
      <c r="C56" s="48">
        <f t="shared" si="2"/>
        <v>8758.52</v>
      </c>
      <c r="D56" s="48">
        <v>0</v>
      </c>
      <c r="E56" s="48">
        <v>3055.7</v>
      </c>
      <c r="F56" s="48">
        <v>1580</v>
      </c>
      <c r="G56" s="48">
        <v>640</v>
      </c>
      <c r="H56" s="48">
        <v>243</v>
      </c>
      <c r="I56" s="48">
        <v>1102</v>
      </c>
      <c r="J56" s="48">
        <v>0</v>
      </c>
      <c r="K56" s="62">
        <v>0</v>
      </c>
      <c r="L56" s="62">
        <v>0</v>
      </c>
      <c r="M56" s="62">
        <v>797.82</v>
      </c>
      <c r="N56" s="62">
        <v>180</v>
      </c>
      <c r="O56" s="62">
        <v>1160</v>
      </c>
      <c r="P56" s="13"/>
    </row>
    <row r="57" spans="1:16" s="14" customFormat="1" ht="15" x14ac:dyDescent="0.25">
      <c r="A57" s="30">
        <v>2931</v>
      </c>
      <c r="B57" s="31" t="s">
        <v>116</v>
      </c>
      <c r="C57" s="48">
        <f t="shared" si="2"/>
        <v>4077</v>
      </c>
      <c r="D57" s="48">
        <v>0</v>
      </c>
      <c r="E57" s="48">
        <v>365</v>
      </c>
      <c r="F57" s="48">
        <v>3712</v>
      </c>
      <c r="G57" s="48">
        <v>0</v>
      </c>
      <c r="H57" s="48">
        <v>0</v>
      </c>
      <c r="I57" s="48">
        <v>0</v>
      </c>
      <c r="J57" s="48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13"/>
    </row>
    <row r="58" spans="1:16" s="16" customFormat="1" ht="21" customHeight="1" x14ac:dyDescent="0.25">
      <c r="A58" s="30">
        <v>2941</v>
      </c>
      <c r="B58" s="31" t="s">
        <v>147</v>
      </c>
      <c r="C58" s="48">
        <f t="shared" si="2"/>
        <v>1429</v>
      </c>
      <c r="D58" s="48">
        <v>0</v>
      </c>
      <c r="E58" s="48">
        <v>640</v>
      </c>
      <c r="F58" s="48">
        <v>789</v>
      </c>
      <c r="G58" s="48">
        <v>0</v>
      </c>
      <c r="H58" s="48">
        <v>0</v>
      </c>
      <c r="I58" s="48">
        <v>0</v>
      </c>
      <c r="J58" s="48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15"/>
    </row>
    <row r="59" spans="1:16" s="16" customFormat="1" ht="21" customHeight="1" x14ac:dyDescent="0.25">
      <c r="A59" s="30">
        <v>2961</v>
      </c>
      <c r="B59" s="31" t="s">
        <v>268</v>
      </c>
      <c r="C59" s="48">
        <f t="shared" si="2"/>
        <v>40000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62">
        <v>0</v>
      </c>
      <c r="L59" s="62">
        <v>0</v>
      </c>
      <c r="M59" s="62">
        <v>0</v>
      </c>
      <c r="N59" s="62">
        <v>40000</v>
      </c>
      <c r="O59" s="62">
        <v>0</v>
      </c>
      <c r="P59" s="15"/>
    </row>
    <row r="60" spans="1:16" s="16" customFormat="1" ht="15" x14ac:dyDescent="0.25">
      <c r="A60" s="30">
        <v>2971</v>
      </c>
      <c r="B60" s="31" t="s">
        <v>117</v>
      </c>
      <c r="C60" s="48">
        <f t="shared" si="2"/>
        <v>499</v>
      </c>
      <c r="D60" s="48">
        <v>0</v>
      </c>
      <c r="E60" s="48">
        <v>499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15"/>
    </row>
    <row r="61" spans="1:16" s="14" customFormat="1" ht="15" x14ac:dyDescent="0.25">
      <c r="A61" s="30">
        <v>2981</v>
      </c>
      <c r="B61" s="31" t="s">
        <v>118</v>
      </c>
      <c r="C61" s="48">
        <f t="shared" si="2"/>
        <v>8120</v>
      </c>
      <c r="D61" s="48">
        <v>0</v>
      </c>
      <c r="E61" s="48">
        <v>0</v>
      </c>
      <c r="F61" s="48">
        <v>8120</v>
      </c>
      <c r="G61" s="48">
        <v>0</v>
      </c>
      <c r="H61" s="48">
        <v>0</v>
      </c>
      <c r="I61" s="48">
        <v>0</v>
      </c>
      <c r="J61" s="48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13"/>
    </row>
    <row r="62" spans="1:16" s="14" customFormat="1" x14ac:dyDescent="0.2">
      <c r="A62" s="17"/>
      <c r="B62" s="18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3"/>
    </row>
    <row r="63" spans="1:16" s="14" customFormat="1" x14ac:dyDescent="0.2">
      <c r="A63" s="20"/>
      <c r="B63" s="21" t="s">
        <v>183</v>
      </c>
      <c r="C63" s="53">
        <f t="shared" ref="C63:O63" si="3">SUM(C31:C62)</f>
        <v>10216598.039999997</v>
      </c>
      <c r="D63" s="53">
        <f t="shared" si="3"/>
        <v>342459.21</v>
      </c>
      <c r="E63" s="53">
        <f t="shared" si="3"/>
        <v>1030238.8499999999</v>
      </c>
      <c r="F63" s="53">
        <f t="shared" si="3"/>
        <v>1110987.2500000002</v>
      </c>
      <c r="G63" s="53">
        <f t="shared" si="3"/>
        <v>743971.78</v>
      </c>
      <c r="H63" s="53">
        <f t="shared" si="3"/>
        <v>824086.87</v>
      </c>
      <c r="I63" s="53">
        <f t="shared" si="3"/>
        <v>809966.24</v>
      </c>
      <c r="J63" s="53">
        <f t="shared" si="3"/>
        <v>1054377.67</v>
      </c>
      <c r="K63" s="53">
        <f t="shared" si="3"/>
        <v>920620.60000000009</v>
      </c>
      <c r="L63" s="53">
        <f t="shared" si="3"/>
        <v>768624.95</v>
      </c>
      <c r="M63" s="53">
        <f t="shared" si="3"/>
        <v>779515.84</v>
      </c>
      <c r="N63" s="53">
        <f t="shared" si="3"/>
        <v>1084371.6299999999</v>
      </c>
      <c r="O63" s="53">
        <f t="shared" si="3"/>
        <v>747377.14999999991</v>
      </c>
      <c r="P63" s="13"/>
    </row>
    <row r="64" spans="1:16" s="14" customFormat="1" x14ac:dyDescent="0.2">
      <c r="A64" s="17"/>
      <c r="B64" s="22"/>
      <c r="C64" s="56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13"/>
    </row>
    <row r="65" spans="1:16" s="14" customFormat="1" ht="15" x14ac:dyDescent="0.25">
      <c r="A65" s="30">
        <v>3111</v>
      </c>
      <c r="B65" s="31" t="s">
        <v>148</v>
      </c>
      <c r="C65" s="48">
        <f t="shared" ref="C65:C99" si="4">SUM(D65:O65)</f>
        <v>14768986.509999998</v>
      </c>
      <c r="D65" s="48">
        <v>273066</v>
      </c>
      <c r="E65" s="48">
        <v>1284203</v>
      </c>
      <c r="F65" s="48">
        <v>1233858.6499999999</v>
      </c>
      <c r="G65" s="48">
        <v>1281701</v>
      </c>
      <c r="H65" s="48">
        <v>1170959.6399999999</v>
      </c>
      <c r="I65" s="48">
        <v>1292403.3999999999</v>
      </c>
      <c r="J65" s="48">
        <v>1309731.32</v>
      </c>
      <c r="K65" s="62">
        <v>1235746.6100000001</v>
      </c>
      <c r="L65" s="62">
        <v>1009244.47</v>
      </c>
      <c r="M65" s="62">
        <v>1935122.03</v>
      </c>
      <c r="N65" s="62">
        <v>1342401.27</v>
      </c>
      <c r="O65" s="62">
        <v>1400549.12</v>
      </c>
      <c r="P65" s="13"/>
    </row>
    <row r="66" spans="1:16" s="14" customFormat="1" ht="15" x14ac:dyDescent="0.25">
      <c r="A66" s="30">
        <v>3121</v>
      </c>
      <c r="B66" s="31" t="s">
        <v>119</v>
      </c>
      <c r="C66" s="48">
        <f t="shared" si="4"/>
        <v>45695.839999999997</v>
      </c>
      <c r="D66" s="48">
        <v>2295</v>
      </c>
      <c r="E66" s="48">
        <v>0</v>
      </c>
      <c r="F66" s="48">
        <v>5360</v>
      </c>
      <c r="G66" s="48">
        <v>11458.6</v>
      </c>
      <c r="H66" s="48">
        <v>10000</v>
      </c>
      <c r="I66" s="48">
        <v>10000</v>
      </c>
      <c r="J66" s="48">
        <v>1557.27</v>
      </c>
      <c r="K66" s="62">
        <v>1391.4</v>
      </c>
      <c r="L66" s="62">
        <v>1677.57</v>
      </c>
      <c r="M66" s="62">
        <v>0</v>
      </c>
      <c r="N66" s="62">
        <v>1000.5</v>
      </c>
      <c r="O66" s="62">
        <v>955.5</v>
      </c>
      <c r="P66" s="13"/>
    </row>
    <row r="67" spans="1:16" s="14" customFormat="1" ht="15" x14ac:dyDescent="0.25">
      <c r="A67" s="30">
        <v>3131</v>
      </c>
      <c r="B67" s="31" t="s">
        <v>120</v>
      </c>
      <c r="C67" s="48">
        <f t="shared" si="4"/>
        <v>36083.35</v>
      </c>
      <c r="D67" s="48">
        <v>0</v>
      </c>
      <c r="E67" s="48">
        <v>1000</v>
      </c>
      <c r="F67" s="48">
        <v>4126</v>
      </c>
      <c r="G67" s="48">
        <v>0</v>
      </c>
      <c r="H67" s="48">
        <v>2000</v>
      </c>
      <c r="I67" s="48">
        <v>2402</v>
      </c>
      <c r="J67" s="48">
        <v>2180</v>
      </c>
      <c r="K67" s="62">
        <v>4759</v>
      </c>
      <c r="L67" s="62">
        <v>401</v>
      </c>
      <c r="M67" s="62">
        <v>7158.35</v>
      </c>
      <c r="N67" s="62">
        <v>4459</v>
      </c>
      <c r="O67" s="62">
        <v>7598</v>
      </c>
      <c r="P67" s="13"/>
    </row>
    <row r="68" spans="1:16" s="14" customFormat="1" ht="15" x14ac:dyDescent="0.25">
      <c r="A68" s="30">
        <v>3141</v>
      </c>
      <c r="B68" s="31" t="s">
        <v>149</v>
      </c>
      <c r="C68" s="48">
        <f t="shared" si="4"/>
        <v>88433</v>
      </c>
      <c r="D68" s="48">
        <v>7918</v>
      </c>
      <c r="E68" s="48">
        <v>5167</v>
      </c>
      <c r="F68" s="48">
        <v>10517</v>
      </c>
      <c r="G68" s="48">
        <v>5870</v>
      </c>
      <c r="H68" s="48">
        <v>4066</v>
      </c>
      <c r="I68" s="48">
        <v>9680</v>
      </c>
      <c r="J68" s="48">
        <v>5718</v>
      </c>
      <c r="K68" s="62">
        <v>4618</v>
      </c>
      <c r="L68" s="62">
        <v>8020</v>
      </c>
      <c r="M68" s="62">
        <v>7766</v>
      </c>
      <c r="N68" s="62">
        <v>8604</v>
      </c>
      <c r="O68" s="62">
        <v>10489</v>
      </c>
      <c r="P68" s="13"/>
    </row>
    <row r="69" spans="1:16" s="14" customFormat="1" ht="15" x14ac:dyDescent="0.25">
      <c r="A69" s="30">
        <v>3171</v>
      </c>
      <c r="B69" s="31" t="s">
        <v>121</v>
      </c>
      <c r="C69" s="48">
        <f t="shared" si="4"/>
        <v>109398.89</v>
      </c>
      <c r="D69" s="48">
        <v>0</v>
      </c>
      <c r="E69" s="48">
        <v>2976.36</v>
      </c>
      <c r="F69" s="48">
        <v>8367.91</v>
      </c>
      <c r="G69" s="48">
        <v>37713.4</v>
      </c>
      <c r="H69" s="48">
        <v>6769</v>
      </c>
      <c r="I69" s="48">
        <v>13105</v>
      </c>
      <c r="J69" s="48">
        <v>18994</v>
      </c>
      <c r="K69" s="62">
        <v>3346.68</v>
      </c>
      <c r="L69" s="62">
        <v>3170</v>
      </c>
      <c r="M69" s="62">
        <v>7274.6</v>
      </c>
      <c r="N69" s="62">
        <v>4721.8</v>
      </c>
      <c r="O69" s="62">
        <v>2960.14</v>
      </c>
      <c r="P69" s="13"/>
    </row>
    <row r="70" spans="1:16" s="14" customFormat="1" ht="15" x14ac:dyDescent="0.25">
      <c r="A70" s="30">
        <v>3221</v>
      </c>
      <c r="B70" s="31" t="s">
        <v>265</v>
      </c>
      <c r="C70" s="48">
        <f t="shared" si="4"/>
        <v>39280.660000000003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62">
        <v>0</v>
      </c>
      <c r="L70" s="62">
        <v>0</v>
      </c>
      <c r="M70" s="62">
        <v>27613.98</v>
      </c>
      <c r="N70" s="62">
        <v>5555.56</v>
      </c>
      <c r="O70" s="62">
        <v>6111.12</v>
      </c>
      <c r="P70" s="13"/>
    </row>
    <row r="71" spans="1:16" s="14" customFormat="1" ht="15" x14ac:dyDescent="0.25">
      <c r="A71" s="30">
        <v>3231</v>
      </c>
      <c r="B71" s="31" t="s">
        <v>150</v>
      </c>
      <c r="C71" s="48">
        <f t="shared" si="4"/>
        <v>246478.00999999998</v>
      </c>
      <c r="D71" s="48">
        <v>0</v>
      </c>
      <c r="E71" s="48">
        <v>36909.57</v>
      </c>
      <c r="F71" s="48">
        <v>0</v>
      </c>
      <c r="G71" s="48">
        <v>15759.19</v>
      </c>
      <c r="H71" s="48">
        <v>22552.48</v>
      </c>
      <c r="I71" s="48">
        <v>21566.61</v>
      </c>
      <c r="J71" s="48">
        <v>15136.96</v>
      </c>
      <c r="K71" s="62">
        <v>28060.98</v>
      </c>
      <c r="L71" s="62">
        <v>8443.93</v>
      </c>
      <c r="M71" s="62">
        <v>26902.83</v>
      </c>
      <c r="N71" s="62">
        <v>44794.559999999998</v>
      </c>
      <c r="O71" s="62">
        <v>26350.9</v>
      </c>
      <c r="P71" s="13"/>
    </row>
    <row r="72" spans="1:16" s="14" customFormat="1" ht="15" x14ac:dyDescent="0.25">
      <c r="A72" s="30">
        <v>3261</v>
      </c>
      <c r="B72" s="31" t="s">
        <v>269</v>
      </c>
      <c r="C72" s="48">
        <f t="shared" si="4"/>
        <v>11832</v>
      </c>
      <c r="D72" s="48"/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62">
        <v>0</v>
      </c>
      <c r="L72" s="62">
        <v>0</v>
      </c>
      <c r="M72" s="62">
        <v>0</v>
      </c>
      <c r="N72" s="62">
        <v>3480</v>
      </c>
      <c r="O72" s="62">
        <v>8352</v>
      </c>
      <c r="P72" s="13"/>
    </row>
    <row r="73" spans="1:16" s="14" customFormat="1" ht="15" x14ac:dyDescent="0.25">
      <c r="A73" s="30">
        <v>3311</v>
      </c>
      <c r="B73" s="31" t="s">
        <v>224</v>
      </c>
      <c r="C73" s="48">
        <f t="shared" si="4"/>
        <v>24143.21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62">
        <v>6347.17</v>
      </c>
      <c r="L73" s="62">
        <v>8886.0400000000009</v>
      </c>
      <c r="M73" s="62">
        <v>0</v>
      </c>
      <c r="N73" s="62">
        <v>8910</v>
      </c>
      <c r="O73" s="62">
        <v>0</v>
      </c>
      <c r="P73" s="13"/>
    </row>
    <row r="74" spans="1:16" s="14" customFormat="1" ht="15" x14ac:dyDescent="0.25">
      <c r="A74" s="30">
        <v>3321</v>
      </c>
      <c r="B74" s="31" t="s">
        <v>270</v>
      </c>
      <c r="C74" s="48">
        <f t="shared" si="4"/>
        <v>7145.01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62">
        <v>0</v>
      </c>
      <c r="L74" s="62">
        <v>0</v>
      </c>
      <c r="M74" s="62">
        <v>0</v>
      </c>
      <c r="N74" s="62">
        <v>7145.01</v>
      </c>
      <c r="O74" s="62">
        <v>0</v>
      </c>
      <c r="P74" s="13"/>
    </row>
    <row r="75" spans="1:16" s="14" customFormat="1" ht="15" x14ac:dyDescent="0.25">
      <c r="A75" s="30">
        <v>3331</v>
      </c>
      <c r="B75" s="31" t="s">
        <v>151</v>
      </c>
      <c r="C75" s="48">
        <f t="shared" si="4"/>
        <v>22091</v>
      </c>
      <c r="D75" s="48">
        <v>0</v>
      </c>
      <c r="E75" s="48">
        <v>0</v>
      </c>
      <c r="F75" s="48">
        <v>14551</v>
      </c>
      <c r="G75" s="48">
        <v>0</v>
      </c>
      <c r="H75" s="48">
        <v>0</v>
      </c>
      <c r="I75" s="48">
        <v>0</v>
      </c>
      <c r="J75" s="48">
        <v>0</v>
      </c>
      <c r="K75" s="62">
        <v>0</v>
      </c>
      <c r="L75" s="62">
        <v>0</v>
      </c>
      <c r="M75" s="62">
        <v>7540</v>
      </c>
      <c r="N75" s="62">
        <v>0</v>
      </c>
      <c r="O75" s="62">
        <v>0</v>
      </c>
      <c r="P75" s="13"/>
    </row>
    <row r="76" spans="1:16" s="14" customFormat="1" ht="15" x14ac:dyDescent="0.25">
      <c r="A76" s="30">
        <v>3341</v>
      </c>
      <c r="B76" s="31" t="s">
        <v>225</v>
      </c>
      <c r="C76" s="48">
        <f t="shared" si="4"/>
        <v>20000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62">
        <v>20000</v>
      </c>
      <c r="L76" s="62">
        <v>0</v>
      </c>
      <c r="M76" s="62">
        <v>0</v>
      </c>
      <c r="N76" s="62">
        <v>0</v>
      </c>
      <c r="O76" s="62">
        <v>0</v>
      </c>
      <c r="P76" s="13"/>
    </row>
    <row r="77" spans="1:16" s="14" customFormat="1" ht="15" x14ac:dyDescent="0.25">
      <c r="A77" s="30">
        <v>3351</v>
      </c>
      <c r="B77" s="31" t="s">
        <v>226</v>
      </c>
      <c r="C77" s="48">
        <f t="shared" si="4"/>
        <v>154000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62">
        <v>15400</v>
      </c>
      <c r="L77" s="62">
        <v>77503.28</v>
      </c>
      <c r="M77" s="62">
        <v>36779.08</v>
      </c>
      <c r="N77" s="62">
        <v>24317.64</v>
      </c>
      <c r="O77" s="62">
        <v>0</v>
      </c>
      <c r="P77" s="13"/>
    </row>
    <row r="78" spans="1:16" s="14" customFormat="1" ht="15" x14ac:dyDescent="0.25">
      <c r="A78" s="30">
        <v>3361</v>
      </c>
      <c r="B78" s="31" t="s">
        <v>122</v>
      </c>
      <c r="C78" s="48">
        <f t="shared" si="4"/>
        <v>22008.07</v>
      </c>
      <c r="D78" s="48">
        <v>0</v>
      </c>
      <c r="E78" s="48">
        <v>0</v>
      </c>
      <c r="F78" s="48">
        <v>0</v>
      </c>
      <c r="G78" s="48">
        <v>114</v>
      </c>
      <c r="H78" s="48">
        <v>0</v>
      </c>
      <c r="I78" s="48">
        <v>0</v>
      </c>
      <c r="J78" s="48">
        <v>0</v>
      </c>
      <c r="K78" s="62">
        <v>0</v>
      </c>
      <c r="L78" s="62">
        <v>21894.07</v>
      </c>
      <c r="M78" s="62">
        <v>0</v>
      </c>
      <c r="N78" s="62">
        <v>0</v>
      </c>
      <c r="O78" s="62">
        <v>0</v>
      </c>
      <c r="P78" s="13"/>
    </row>
    <row r="79" spans="1:16" s="14" customFormat="1" ht="15" x14ac:dyDescent="0.25">
      <c r="A79" s="30">
        <v>3391</v>
      </c>
      <c r="B79" s="31" t="s">
        <v>152</v>
      </c>
      <c r="C79" s="48">
        <f t="shared" si="4"/>
        <v>22217.599999999999</v>
      </c>
      <c r="D79" s="48">
        <v>0</v>
      </c>
      <c r="E79" s="48">
        <v>0</v>
      </c>
      <c r="F79" s="48">
        <v>0</v>
      </c>
      <c r="G79" s="48">
        <v>0</v>
      </c>
      <c r="H79" s="48">
        <v>20000</v>
      </c>
      <c r="I79" s="48">
        <v>2217.6</v>
      </c>
      <c r="J79" s="48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13"/>
    </row>
    <row r="80" spans="1:16" s="14" customFormat="1" ht="15" x14ac:dyDescent="0.25">
      <c r="A80" s="30">
        <v>3411</v>
      </c>
      <c r="B80" s="31" t="s">
        <v>123</v>
      </c>
      <c r="C80" s="48">
        <f t="shared" si="4"/>
        <v>1679.43</v>
      </c>
      <c r="D80" s="48">
        <v>0</v>
      </c>
      <c r="E80" s="48">
        <v>1442.79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62">
        <v>19.72</v>
      </c>
      <c r="L80" s="62">
        <v>0</v>
      </c>
      <c r="M80" s="62">
        <v>0</v>
      </c>
      <c r="N80" s="62">
        <v>216.92</v>
      </c>
      <c r="O80" s="62">
        <v>0</v>
      </c>
      <c r="P80" s="13"/>
    </row>
    <row r="81" spans="1:17" s="14" customFormat="1" ht="15" x14ac:dyDescent="0.25">
      <c r="A81" s="30">
        <v>3451</v>
      </c>
      <c r="B81" s="31" t="s">
        <v>271</v>
      </c>
      <c r="C81" s="48">
        <f t="shared" si="4"/>
        <v>15002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62">
        <v>0</v>
      </c>
      <c r="L81" s="62">
        <v>0</v>
      </c>
      <c r="M81" s="62">
        <v>0</v>
      </c>
      <c r="N81" s="62">
        <v>15002</v>
      </c>
      <c r="O81" s="62">
        <v>0</v>
      </c>
      <c r="P81" s="13"/>
    </row>
    <row r="82" spans="1:17" s="14" customFormat="1" ht="15" x14ac:dyDescent="0.25">
      <c r="A82" s="30">
        <v>3471</v>
      </c>
      <c r="B82" s="31" t="s">
        <v>266</v>
      </c>
      <c r="C82" s="48">
        <f t="shared" si="4"/>
        <v>2500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62">
        <v>0</v>
      </c>
      <c r="L82" s="62">
        <v>0</v>
      </c>
      <c r="M82" s="62">
        <v>2500</v>
      </c>
      <c r="N82" s="62">
        <v>0</v>
      </c>
      <c r="O82" s="62">
        <v>0</v>
      </c>
      <c r="P82" s="13"/>
    </row>
    <row r="83" spans="1:17" s="14" customFormat="1" ht="15" x14ac:dyDescent="0.25">
      <c r="A83" s="30">
        <v>3491</v>
      </c>
      <c r="B83" s="31" t="s">
        <v>272</v>
      </c>
      <c r="C83" s="48">
        <f t="shared" si="4"/>
        <v>3271.02</v>
      </c>
      <c r="D83" s="48"/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62">
        <v>0</v>
      </c>
      <c r="L83" s="62">
        <v>0</v>
      </c>
      <c r="M83" s="62">
        <v>0</v>
      </c>
      <c r="N83" s="62">
        <v>19.72</v>
      </c>
      <c r="O83" s="62">
        <v>3251.3</v>
      </c>
      <c r="P83" s="13"/>
    </row>
    <row r="84" spans="1:17" s="14" customFormat="1" ht="15" x14ac:dyDescent="0.25">
      <c r="A84" s="30">
        <v>3511</v>
      </c>
      <c r="B84" s="31" t="s">
        <v>124</v>
      </c>
      <c r="C84" s="48">
        <f t="shared" si="4"/>
        <v>489919.37000000005</v>
      </c>
      <c r="D84" s="48">
        <v>0</v>
      </c>
      <c r="E84" s="48">
        <v>9612</v>
      </c>
      <c r="F84" s="48">
        <v>32239.5</v>
      </c>
      <c r="G84" s="48">
        <v>14020.72</v>
      </c>
      <c r="H84" s="48">
        <v>112421.24</v>
      </c>
      <c r="I84" s="48">
        <v>37994.800000000003</v>
      </c>
      <c r="J84" s="48">
        <v>30117.85</v>
      </c>
      <c r="K84" s="62">
        <v>19177.55</v>
      </c>
      <c r="L84" s="62">
        <v>10604.5</v>
      </c>
      <c r="M84" s="62">
        <v>14904.5</v>
      </c>
      <c r="N84" s="62">
        <v>107028</v>
      </c>
      <c r="O84" s="62">
        <v>101798.71</v>
      </c>
      <c r="P84" s="13"/>
    </row>
    <row r="85" spans="1:17" s="14" customFormat="1" ht="15" x14ac:dyDescent="0.25">
      <c r="A85" s="30">
        <v>3521</v>
      </c>
      <c r="B85" s="31" t="s">
        <v>277</v>
      </c>
      <c r="C85" s="48">
        <f t="shared" si="4"/>
        <v>3000</v>
      </c>
      <c r="D85" s="48"/>
      <c r="E85" s="48"/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62">
        <v>0</v>
      </c>
      <c r="L85" s="62">
        <v>0</v>
      </c>
      <c r="M85" s="62">
        <v>0</v>
      </c>
      <c r="N85" s="62">
        <v>0</v>
      </c>
      <c r="O85" s="62">
        <v>3000</v>
      </c>
      <c r="P85" s="13"/>
    </row>
    <row r="86" spans="1:17" s="14" customFormat="1" ht="15" x14ac:dyDescent="0.25">
      <c r="A86" s="30">
        <v>3531</v>
      </c>
      <c r="B86" s="31" t="s">
        <v>125</v>
      </c>
      <c r="C86" s="48">
        <f t="shared" si="4"/>
        <v>19536</v>
      </c>
      <c r="D86" s="48">
        <v>0</v>
      </c>
      <c r="E86" s="48">
        <v>0</v>
      </c>
      <c r="F86" s="48">
        <v>150</v>
      </c>
      <c r="G86" s="48">
        <v>300</v>
      </c>
      <c r="H86" s="48">
        <v>0</v>
      </c>
      <c r="I86" s="48">
        <v>0</v>
      </c>
      <c r="J86" s="48">
        <v>900</v>
      </c>
      <c r="K86" s="62">
        <v>928</v>
      </c>
      <c r="L86" s="62">
        <v>1050</v>
      </c>
      <c r="M86" s="62">
        <v>0</v>
      </c>
      <c r="N86" s="62">
        <v>3100</v>
      </c>
      <c r="O86" s="62">
        <v>13108</v>
      </c>
      <c r="P86" s="13"/>
    </row>
    <row r="87" spans="1:17" s="14" customFormat="1" ht="15" x14ac:dyDescent="0.25">
      <c r="A87" s="30">
        <v>3541</v>
      </c>
      <c r="B87" s="31" t="s">
        <v>153</v>
      </c>
      <c r="C87" s="48">
        <f t="shared" si="4"/>
        <v>26494.67</v>
      </c>
      <c r="D87" s="48">
        <v>0</v>
      </c>
      <c r="E87" s="48">
        <v>0</v>
      </c>
      <c r="F87" s="48">
        <v>9985.98</v>
      </c>
      <c r="G87" s="48">
        <v>0</v>
      </c>
      <c r="H87" s="48">
        <v>0</v>
      </c>
      <c r="I87" s="48">
        <v>0</v>
      </c>
      <c r="J87" s="48">
        <v>0</v>
      </c>
      <c r="K87" s="62">
        <v>0</v>
      </c>
      <c r="L87" s="62">
        <v>0</v>
      </c>
      <c r="M87" s="62">
        <v>16508.689999999999</v>
      </c>
      <c r="N87" s="62">
        <v>0</v>
      </c>
      <c r="O87" s="62">
        <v>0</v>
      </c>
      <c r="P87" s="13"/>
    </row>
    <row r="88" spans="1:17" s="14" customFormat="1" ht="15" x14ac:dyDescent="0.25">
      <c r="A88" s="30">
        <v>3551</v>
      </c>
      <c r="B88" s="31" t="s">
        <v>126</v>
      </c>
      <c r="C88" s="48">
        <f t="shared" si="4"/>
        <v>5012579.209999999</v>
      </c>
      <c r="D88" s="48">
        <v>1313.05</v>
      </c>
      <c r="E88" s="48">
        <v>9968.44</v>
      </c>
      <c r="F88" s="48">
        <v>494093.29</v>
      </c>
      <c r="G88" s="48">
        <v>558781.22</v>
      </c>
      <c r="H88" s="48">
        <v>695158.72</v>
      </c>
      <c r="I88" s="48">
        <v>708763.25</v>
      </c>
      <c r="J88" s="48">
        <v>347092.72</v>
      </c>
      <c r="K88" s="62">
        <v>355503.23</v>
      </c>
      <c r="L88" s="62">
        <v>196687.29</v>
      </c>
      <c r="M88" s="62">
        <v>70467.350000000006</v>
      </c>
      <c r="N88" s="62">
        <v>509781.51</v>
      </c>
      <c r="O88" s="62">
        <v>1064969.1399999999</v>
      </c>
      <c r="P88" s="13"/>
    </row>
    <row r="89" spans="1:17" s="14" customFormat="1" ht="27" customHeight="1" x14ac:dyDescent="0.25">
      <c r="A89" s="30">
        <v>3571</v>
      </c>
      <c r="B89" s="31" t="s">
        <v>127</v>
      </c>
      <c r="C89" s="48">
        <f t="shared" si="4"/>
        <v>40710.199999999997</v>
      </c>
      <c r="D89" s="48">
        <v>4750.2</v>
      </c>
      <c r="E89" s="48">
        <v>0</v>
      </c>
      <c r="F89" s="48">
        <v>0</v>
      </c>
      <c r="G89" s="48">
        <v>0</v>
      </c>
      <c r="H89" s="48">
        <v>9280</v>
      </c>
      <c r="I89" s="48">
        <v>26680</v>
      </c>
      <c r="J89" s="48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13"/>
    </row>
    <row r="90" spans="1:17" s="14" customFormat="1" ht="15" x14ac:dyDescent="0.25">
      <c r="A90" s="30">
        <v>3591</v>
      </c>
      <c r="B90" s="31" t="s">
        <v>154</v>
      </c>
      <c r="C90" s="48">
        <f t="shared" si="4"/>
        <v>6800</v>
      </c>
      <c r="D90" s="48">
        <v>0</v>
      </c>
      <c r="E90" s="48">
        <v>0</v>
      </c>
      <c r="F90" s="48">
        <v>1000</v>
      </c>
      <c r="G90" s="48">
        <v>0</v>
      </c>
      <c r="H90" s="48">
        <v>0</v>
      </c>
      <c r="I90" s="48">
        <v>0</v>
      </c>
      <c r="J90" s="48">
        <v>0</v>
      </c>
      <c r="K90" s="62">
        <v>0</v>
      </c>
      <c r="L90" s="62">
        <v>1800</v>
      </c>
      <c r="M90" s="62">
        <v>4000</v>
      </c>
      <c r="N90" s="62">
        <v>0</v>
      </c>
      <c r="O90" s="62">
        <v>0</v>
      </c>
      <c r="P90" s="13"/>
    </row>
    <row r="91" spans="1:17" s="14" customFormat="1" ht="15" x14ac:dyDescent="0.25">
      <c r="A91" s="30">
        <v>3611</v>
      </c>
      <c r="B91" s="31" t="s">
        <v>128</v>
      </c>
      <c r="C91" s="48">
        <f t="shared" si="4"/>
        <v>239527.52000000002</v>
      </c>
      <c r="D91" s="48">
        <v>6922.5</v>
      </c>
      <c r="E91" s="48">
        <v>6922.5</v>
      </c>
      <c r="F91" s="48">
        <v>13798.5</v>
      </c>
      <c r="G91" s="48">
        <v>10402.5</v>
      </c>
      <c r="H91" s="48">
        <v>6442.5</v>
      </c>
      <c r="I91" s="48">
        <v>9922.5</v>
      </c>
      <c r="J91" s="48">
        <v>18062.5</v>
      </c>
      <c r="K91" s="62">
        <v>37461.360000000001</v>
      </c>
      <c r="L91" s="62">
        <v>28246.46</v>
      </c>
      <c r="M91" s="62">
        <v>57348.160000000003</v>
      </c>
      <c r="N91" s="62">
        <v>7099.2</v>
      </c>
      <c r="O91" s="62">
        <v>36898.839999999997</v>
      </c>
      <c r="P91" s="13"/>
    </row>
    <row r="92" spans="1:17" s="14" customFormat="1" ht="15" x14ac:dyDescent="0.25">
      <c r="A92" s="30">
        <v>3721</v>
      </c>
      <c r="B92" s="31" t="s">
        <v>129</v>
      </c>
      <c r="C92" s="48">
        <f t="shared" si="4"/>
        <v>30167.1</v>
      </c>
      <c r="D92" s="48">
        <v>6148.25</v>
      </c>
      <c r="E92" s="48">
        <v>780</v>
      </c>
      <c r="F92" s="48">
        <v>1781</v>
      </c>
      <c r="G92" s="48">
        <v>1236</v>
      </c>
      <c r="H92" s="48">
        <v>2950</v>
      </c>
      <c r="I92" s="48">
        <v>1949</v>
      </c>
      <c r="J92" s="48">
        <v>3723</v>
      </c>
      <c r="K92" s="62">
        <v>3346</v>
      </c>
      <c r="L92" s="62">
        <v>4302</v>
      </c>
      <c r="M92" s="62">
        <v>1860</v>
      </c>
      <c r="N92" s="62">
        <v>1400</v>
      </c>
      <c r="O92" s="62">
        <v>691.85</v>
      </c>
      <c r="P92" s="13"/>
    </row>
    <row r="93" spans="1:17" s="14" customFormat="1" ht="15" x14ac:dyDescent="0.25">
      <c r="A93" s="30">
        <v>3751</v>
      </c>
      <c r="B93" s="31" t="s">
        <v>155</v>
      </c>
      <c r="C93" s="48">
        <f t="shared" si="4"/>
        <v>23985</v>
      </c>
      <c r="D93" s="48">
        <v>490</v>
      </c>
      <c r="E93" s="48">
        <v>1888</v>
      </c>
      <c r="F93" s="48">
        <v>352</v>
      </c>
      <c r="G93" s="48">
        <v>1528</v>
      </c>
      <c r="H93" s="48">
        <v>0</v>
      </c>
      <c r="I93" s="48">
        <v>2231</v>
      </c>
      <c r="J93" s="48">
        <v>892</v>
      </c>
      <c r="K93" s="62">
        <v>0</v>
      </c>
      <c r="L93" s="62">
        <v>2241</v>
      </c>
      <c r="M93" s="62">
        <v>1072</v>
      </c>
      <c r="N93" s="62">
        <v>5640</v>
      </c>
      <c r="O93" s="62">
        <v>7651</v>
      </c>
      <c r="P93" s="13"/>
    </row>
    <row r="94" spans="1:17" s="14" customFormat="1" ht="15" x14ac:dyDescent="0.25">
      <c r="A94" s="30">
        <v>3771</v>
      </c>
      <c r="B94" s="31" t="s">
        <v>130</v>
      </c>
      <c r="C94" s="48">
        <f t="shared" si="4"/>
        <v>1399</v>
      </c>
      <c r="D94" s="48">
        <v>0</v>
      </c>
      <c r="E94" s="48">
        <v>1399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13"/>
    </row>
    <row r="95" spans="1:17" s="14" customFormat="1" ht="15" x14ac:dyDescent="0.25">
      <c r="A95" s="30">
        <v>3821</v>
      </c>
      <c r="B95" s="31" t="s">
        <v>131</v>
      </c>
      <c r="C95" s="48">
        <f t="shared" si="4"/>
        <v>6952632.79</v>
      </c>
      <c r="D95" s="48">
        <v>164781.48000000001</v>
      </c>
      <c r="E95" s="48">
        <v>40305.33</v>
      </c>
      <c r="F95" s="48">
        <v>26974.799999999999</v>
      </c>
      <c r="G95" s="48">
        <v>667013.5</v>
      </c>
      <c r="H95" s="48">
        <v>3278606.61</v>
      </c>
      <c r="I95" s="48">
        <v>1206576.44</v>
      </c>
      <c r="J95" s="48">
        <v>124827.94</v>
      </c>
      <c r="K95" s="62">
        <v>232739</v>
      </c>
      <c r="L95" s="62">
        <v>567422.76</v>
      </c>
      <c r="M95" s="62">
        <v>324504.45</v>
      </c>
      <c r="N95" s="62">
        <v>106183.22</v>
      </c>
      <c r="O95" s="62">
        <v>212697.26</v>
      </c>
      <c r="P95" s="13"/>
    </row>
    <row r="96" spans="1:17" s="14" customFormat="1" ht="15" x14ac:dyDescent="0.25">
      <c r="A96" s="30">
        <v>3921</v>
      </c>
      <c r="B96" s="31" t="s">
        <v>132</v>
      </c>
      <c r="C96" s="48">
        <f t="shared" si="4"/>
        <v>2863639</v>
      </c>
      <c r="D96" s="48">
        <v>0</v>
      </c>
      <c r="E96" s="48">
        <v>0</v>
      </c>
      <c r="F96" s="48">
        <v>0</v>
      </c>
      <c r="G96" s="48">
        <v>715274</v>
      </c>
      <c r="H96" s="48">
        <v>13152</v>
      </c>
      <c r="I96" s="48">
        <v>14694</v>
      </c>
      <c r="J96" s="48">
        <v>0</v>
      </c>
      <c r="K96" s="62">
        <v>100437</v>
      </c>
      <c r="L96" s="62">
        <v>0</v>
      </c>
      <c r="M96" s="62">
        <v>614837</v>
      </c>
      <c r="N96" s="62">
        <v>702622.5</v>
      </c>
      <c r="O96" s="62">
        <v>702622.5</v>
      </c>
      <c r="P96" s="13"/>
      <c r="Q96" s="13"/>
    </row>
    <row r="97" spans="1:16" s="14" customFormat="1" ht="15" x14ac:dyDescent="0.25">
      <c r="A97" s="30">
        <v>3941</v>
      </c>
      <c r="B97" s="31" t="s">
        <v>258</v>
      </c>
      <c r="C97" s="48">
        <f t="shared" si="4"/>
        <v>1673645.81</v>
      </c>
      <c r="D97" s="48"/>
      <c r="E97" s="48"/>
      <c r="F97" s="48"/>
      <c r="G97" s="48"/>
      <c r="H97" s="48"/>
      <c r="I97" s="48"/>
      <c r="J97" s="48"/>
      <c r="K97" s="62"/>
      <c r="L97" s="62"/>
      <c r="M97" s="62">
        <v>1673645.81</v>
      </c>
      <c r="N97" s="62">
        <v>0</v>
      </c>
      <c r="O97" s="62">
        <v>0</v>
      </c>
      <c r="P97" s="13"/>
    </row>
    <row r="98" spans="1:16" s="14" customFormat="1" ht="15" x14ac:dyDescent="0.25">
      <c r="A98" s="30">
        <v>3951</v>
      </c>
      <c r="B98" s="31" t="s">
        <v>223</v>
      </c>
      <c r="C98" s="48">
        <f t="shared" si="4"/>
        <v>38488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38488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13"/>
    </row>
    <row r="99" spans="1:16" s="14" customFormat="1" ht="52.15" customHeight="1" x14ac:dyDescent="0.25">
      <c r="A99" s="30">
        <v>3981</v>
      </c>
      <c r="B99" s="31" t="s">
        <v>133</v>
      </c>
      <c r="C99" s="48">
        <f t="shared" si="4"/>
        <v>1827512</v>
      </c>
      <c r="D99" s="48">
        <v>0</v>
      </c>
      <c r="E99" s="48">
        <v>247107</v>
      </c>
      <c r="F99" s="48">
        <v>314817</v>
      </c>
      <c r="G99" s="48">
        <v>152205</v>
      </c>
      <c r="H99" s="48">
        <v>151845</v>
      </c>
      <c r="I99" s="48">
        <v>150213</v>
      </c>
      <c r="J99" s="48">
        <v>186537</v>
      </c>
      <c r="K99" s="62">
        <v>168775</v>
      </c>
      <c r="L99" s="62">
        <v>150711</v>
      </c>
      <c r="M99" s="62">
        <v>151572</v>
      </c>
      <c r="N99" s="62">
        <v>153730</v>
      </c>
      <c r="O99" s="62">
        <v>0</v>
      </c>
      <c r="P99" s="13"/>
    </row>
    <row r="100" spans="1:16" s="14" customFormat="1" x14ac:dyDescent="0.2">
      <c r="A100" s="17"/>
      <c r="B100" s="18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13"/>
    </row>
    <row r="101" spans="1:16" s="14" customFormat="1" ht="13.5" customHeight="1" x14ac:dyDescent="0.2">
      <c r="A101" s="20"/>
      <c r="B101" s="21" t="s">
        <v>184</v>
      </c>
      <c r="C101" s="53">
        <f>SUM(C65:C99)</f>
        <v>34890281.269999996</v>
      </c>
      <c r="D101" s="53">
        <f t="shared" ref="D101:O101" si="5">SUM(D65:D99)</f>
        <v>467684.48</v>
      </c>
      <c r="E101" s="53">
        <f t="shared" si="5"/>
        <v>1649680.9900000002</v>
      </c>
      <c r="F101" s="53">
        <f t="shared" si="5"/>
        <v>2171972.63</v>
      </c>
      <c r="G101" s="53">
        <f t="shared" si="5"/>
        <v>3473377.13</v>
      </c>
      <c r="H101" s="53">
        <f t="shared" si="5"/>
        <v>5506203.1899999995</v>
      </c>
      <c r="I101" s="53">
        <f t="shared" si="5"/>
        <v>3510398.6</v>
      </c>
      <c r="J101" s="53">
        <f t="shared" si="5"/>
        <v>2103958.56</v>
      </c>
      <c r="K101" s="53">
        <f t="shared" si="5"/>
        <v>2238056.7000000002</v>
      </c>
      <c r="L101" s="53">
        <f t="shared" si="5"/>
        <v>2102305.37</v>
      </c>
      <c r="M101" s="53">
        <f t="shared" si="5"/>
        <v>4989376.83</v>
      </c>
      <c r="N101" s="53">
        <f t="shared" si="5"/>
        <v>3067212.41</v>
      </c>
      <c r="O101" s="53">
        <f t="shared" si="5"/>
        <v>3610054.38</v>
      </c>
      <c r="P101" s="13"/>
    </row>
    <row r="102" spans="1:16" s="14" customFormat="1" ht="13.5" customHeight="1" x14ac:dyDescent="0.2">
      <c r="A102" s="17"/>
      <c r="B102" s="22"/>
      <c r="C102" s="56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13"/>
    </row>
    <row r="103" spans="1:16" s="14" customFormat="1" ht="13.5" customHeight="1" x14ac:dyDescent="0.2">
      <c r="A103" s="17"/>
      <c r="B103" s="22"/>
      <c r="C103" s="56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13"/>
    </row>
    <row r="104" spans="1:16" s="14" customFormat="1" ht="13.5" customHeight="1" x14ac:dyDescent="0.25">
      <c r="A104" s="54">
        <v>4111</v>
      </c>
      <c r="B104" s="79" t="s">
        <v>278</v>
      </c>
      <c r="C104" s="48">
        <f t="shared" ref="C104:C108" si="6">SUM(D104:O104)</f>
        <v>5100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5100</v>
      </c>
      <c r="P104" s="13"/>
    </row>
    <row r="105" spans="1:16" s="14" customFormat="1" ht="27" customHeight="1" x14ac:dyDescent="0.25">
      <c r="A105" s="30">
        <v>4381</v>
      </c>
      <c r="B105" s="31" t="s">
        <v>134</v>
      </c>
      <c r="C105" s="48">
        <f t="shared" si="6"/>
        <v>2055133.7</v>
      </c>
      <c r="D105" s="48">
        <v>0</v>
      </c>
      <c r="E105" s="48">
        <v>0</v>
      </c>
      <c r="F105" s="48">
        <v>0</v>
      </c>
      <c r="G105" s="48">
        <v>10788.02</v>
      </c>
      <c r="H105" s="48">
        <v>4314.63</v>
      </c>
      <c r="I105" s="48">
        <v>0</v>
      </c>
      <c r="J105" s="48">
        <v>0</v>
      </c>
      <c r="K105" s="62">
        <v>0</v>
      </c>
      <c r="L105" s="62">
        <v>171014</v>
      </c>
      <c r="M105" s="62">
        <v>1208663.74</v>
      </c>
      <c r="N105" s="62">
        <v>660353.31000000006</v>
      </c>
      <c r="O105" s="62">
        <v>0</v>
      </c>
      <c r="P105" s="13"/>
    </row>
    <row r="106" spans="1:16" s="14" customFormat="1" ht="27" customHeight="1" x14ac:dyDescent="0.25">
      <c r="A106" s="30">
        <v>4411</v>
      </c>
      <c r="B106" s="31" t="s">
        <v>135</v>
      </c>
      <c r="C106" s="48">
        <f t="shared" si="6"/>
        <v>2632384.4000000004</v>
      </c>
      <c r="D106" s="48">
        <v>58261.41</v>
      </c>
      <c r="E106" s="48">
        <v>122348.72</v>
      </c>
      <c r="F106" s="48">
        <v>298971.61</v>
      </c>
      <c r="G106" s="48">
        <v>269015.67999999999</v>
      </c>
      <c r="H106" s="48">
        <v>160675.82999999999</v>
      </c>
      <c r="I106" s="48">
        <v>226011.73</v>
      </c>
      <c r="J106" s="48">
        <v>270641.62</v>
      </c>
      <c r="K106" s="62">
        <v>227436.92</v>
      </c>
      <c r="L106" s="62">
        <v>243273.09</v>
      </c>
      <c r="M106" s="62">
        <v>200767.03</v>
      </c>
      <c r="N106" s="62">
        <v>217046.97</v>
      </c>
      <c r="O106" s="62">
        <v>337933.79</v>
      </c>
      <c r="P106" s="13"/>
    </row>
    <row r="107" spans="1:16" s="14" customFormat="1" ht="20.25" customHeight="1" x14ac:dyDescent="0.25">
      <c r="A107" s="30">
        <v>4431</v>
      </c>
      <c r="B107" s="31" t="s">
        <v>156</v>
      </c>
      <c r="C107" s="48">
        <f t="shared" si="6"/>
        <v>300475.29000000004</v>
      </c>
      <c r="D107" s="48">
        <v>0</v>
      </c>
      <c r="E107" s="48">
        <v>24738.34</v>
      </c>
      <c r="F107" s="48">
        <v>44370</v>
      </c>
      <c r="G107" s="48">
        <v>39598.959999999999</v>
      </c>
      <c r="H107" s="48">
        <v>20449.580000000002</v>
      </c>
      <c r="I107" s="48">
        <v>25500</v>
      </c>
      <c r="J107" s="48">
        <v>43797</v>
      </c>
      <c r="K107" s="62">
        <v>35813.199999999997</v>
      </c>
      <c r="L107" s="62">
        <v>11468</v>
      </c>
      <c r="M107" s="62">
        <v>1350</v>
      </c>
      <c r="N107" s="62">
        <v>13241.99</v>
      </c>
      <c r="O107" s="62">
        <v>40148.22</v>
      </c>
      <c r="P107" s="13"/>
    </row>
    <row r="108" spans="1:16" s="14" customFormat="1" ht="20.25" customHeight="1" x14ac:dyDescent="0.25">
      <c r="A108" s="30">
        <v>4451</v>
      </c>
      <c r="B108" s="31" t="s">
        <v>136</v>
      </c>
      <c r="C108" s="48">
        <f t="shared" si="6"/>
        <v>425075.42000000004</v>
      </c>
      <c r="D108" s="48">
        <v>16936</v>
      </c>
      <c r="E108" s="48">
        <v>35325.81</v>
      </c>
      <c r="F108" s="48">
        <v>57991.75</v>
      </c>
      <c r="G108" s="48">
        <v>12579.11</v>
      </c>
      <c r="H108" s="48">
        <v>34086.65</v>
      </c>
      <c r="I108" s="48">
        <v>13458.5</v>
      </c>
      <c r="J108" s="48">
        <v>22308.07</v>
      </c>
      <c r="K108" s="62">
        <v>71598.570000000007</v>
      </c>
      <c r="L108" s="62">
        <v>49492.71</v>
      </c>
      <c r="M108" s="62">
        <v>36855</v>
      </c>
      <c r="N108" s="62">
        <v>25096.59</v>
      </c>
      <c r="O108" s="62">
        <v>49346.66</v>
      </c>
      <c r="P108" s="13"/>
    </row>
    <row r="109" spans="1:16" s="14" customFormat="1" x14ac:dyDescent="0.2">
      <c r="A109" s="17"/>
      <c r="B109" s="18"/>
      <c r="C109" s="64">
        <f t="shared" ref="C109" si="7">SUM(D109:O109)</f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13"/>
    </row>
    <row r="110" spans="1:16" s="14" customFormat="1" x14ac:dyDescent="0.2">
      <c r="A110" s="20"/>
      <c r="B110" s="21" t="s">
        <v>185</v>
      </c>
      <c r="C110" s="53">
        <f>SUM(C104:C109)</f>
        <v>5418168.8100000005</v>
      </c>
      <c r="D110" s="53">
        <f t="shared" ref="D110:O110" si="8">SUM(D104:D109)</f>
        <v>75197.41</v>
      </c>
      <c r="E110" s="53">
        <f t="shared" si="8"/>
        <v>182412.87</v>
      </c>
      <c r="F110" s="53">
        <f t="shared" si="8"/>
        <v>401333.36</v>
      </c>
      <c r="G110" s="53">
        <f t="shared" si="8"/>
        <v>331981.77</v>
      </c>
      <c r="H110" s="53">
        <f t="shared" si="8"/>
        <v>219526.68999999997</v>
      </c>
      <c r="I110" s="53">
        <f t="shared" si="8"/>
        <v>264970.23</v>
      </c>
      <c r="J110" s="53">
        <f t="shared" si="8"/>
        <v>336746.69</v>
      </c>
      <c r="K110" s="53">
        <f t="shared" si="8"/>
        <v>334848.69</v>
      </c>
      <c r="L110" s="53">
        <f t="shared" si="8"/>
        <v>475247.8</v>
      </c>
      <c r="M110" s="53">
        <f t="shared" si="8"/>
        <v>1447635.77</v>
      </c>
      <c r="N110" s="53">
        <f t="shared" si="8"/>
        <v>915738.86</v>
      </c>
      <c r="O110" s="53">
        <f t="shared" si="8"/>
        <v>432528.67000000004</v>
      </c>
      <c r="P110" s="13"/>
    </row>
    <row r="111" spans="1:16" s="14" customFormat="1" x14ac:dyDescent="0.2">
      <c r="A111" s="17"/>
      <c r="B111" s="22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13"/>
    </row>
    <row r="112" spans="1:16" s="16" customFormat="1" ht="15" x14ac:dyDescent="0.25">
      <c r="A112" s="30">
        <v>5111</v>
      </c>
      <c r="B112" s="31" t="s">
        <v>157</v>
      </c>
      <c r="C112" s="48">
        <f t="shared" ref="C112:C129" si="9">SUM(D112:O112)</f>
        <v>10630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55">
        <v>0</v>
      </c>
      <c r="L112" s="55">
        <v>10630</v>
      </c>
      <c r="M112" s="55">
        <v>0</v>
      </c>
      <c r="N112" s="55">
        <v>0</v>
      </c>
      <c r="O112" s="55">
        <v>0</v>
      </c>
      <c r="P112" s="15"/>
    </row>
    <row r="113" spans="1:16" s="16" customFormat="1" ht="15" x14ac:dyDescent="0.25">
      <c r="A113" s="30">
        <v>5151</v>
      </c>
      <c r="B113" s="31" t="s">
        <v>158</v>
      </c>
      <c r="C113" s="48">
        <f t="shared" si="9"/>
        <v>309807.47000000003</v>
      </c>
      <c r="D113" s="48">
        <v>0</v>
      </c>
      <c r="E113" s="48">
        <v>23897</v>
      </c>
      <c r="F113" s="48">
        <v>14748</v>
      </c>
      <c r="G113" s="48">
        <v>15498.01</v>
      </c>
      <c r="H113" s="48">
        <v>0</v>
      </c>
      <c r="I113" s="48">
        <v>56948.44</v>
      </c>
      <c r="J113" s="48">
        <v>16000</v>
      </c>
      <c r="K113" s="55">
        <v>95326.76</v>
      </c>
      <c r="L113" s="55">
        <v>37797</v>
      </c>
      <c r="M113" s="55">
        <v>40593.26</v>
      </c>
      <c r="N113" s="55">
        <v>0</v>
      </c>
      <c r="O113" s="55">
        <v>8999</v>
      </c>
      <c r="P113" s="15"/>
    </row>
    <row r="114" spans="1:16" s="16" customFormat="1" ht="15" x14ac:dyDescent="0.25">
      <c r="A114" s="30">
        <v>5191</v>
      </c>
      <c r="B114" s="31" t="s">
        <v>189</v>
      </c>
      <c r="C114" s="48">
        <f t="shared" si="9"/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15"/>
    </row>
    <row r="115" spans="1:16" s="16" customFormat="1" ht="15" x14ac:dyDescent="0.25">
      <c r="A115" s="30">
        <v>5211</v>
      </c>
      <c r="B115" s="31" t="s">
        <v>7</v>
      </c>
      <c r="C115" s="48">
        <f t="shared" si="9"/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15"/>
    </row>
    <row r="116" spans="1:16" s="16" customFormat="1" ht="15" x14ac:dyDescent="0.25">
      <c r="A116" s="30">
        <v>5221</v>
      </c>
      <c r="B116" s="31" t="s">
        <v>8</v>
      </c>
      <c r="C116" s="48">
        <f t="shared" si="9"/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15"/>
    </row>
    <row r="117" spans="1:16" s="16" customFormat="1" ht="15" x14ac:dyDescent="0.25">
      <c r="A117" s="30">
        <v>5231</v>
      </c>
      <c r="B117" s="31" t="s">
        <v>159</v>
      </c>
      <c r="C117" s="48">
        <f t="shared" si="9"/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15"/>
    </row>
    <row r="118" spans="1:16" s="16" customFormat="1" ht="15" x14ac:dyDescent="0.25">
      <c r="A118" s="30">
        <v>5291</v>
      </c>
      <c r="B118" s="31" t="s">
        <v>190</v>
      </c>
      <c r="C118" s="48">
        <f t="shared" si="9"/>
        <v>15000</v>
      </c>
      <c r="D118" s="48">
        <v>0</v>
      </c>
      <c r="E118" s="48">
        <v>0</v>
      </c>
      <c r="F118" s="48">
        <v>15000</v>
      </c>
      <c r="G118" s="48">
        <v>0</v>
      </c>
      <c r="H118" s="48">
        <v>0</v>
      </c>
      <c r="I118" s="48">
        <v>0</v>
      </c>
      <c r="J118" s="48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15"/>
    </row>
    <row r="119" spans="1:16" s="16" customFormat="1" ht="15" x14ac:dyDescent="0.25">
      <c r="A119" s="30">
        <v>5311</v>
      </c>
      <c r="B119" s="31" t="s">
        <v>160</v>
      </c>
      <c r="C119" s="48">
        <f t="shared" si="9"/>
        <v>57920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55">
        <v>0</v>
      </c>
      <c r="L119" s="55">
        <v>29000</v>
      </c>
      <c r="M119" s="55">
        <v>28920</v>
      </c>
      <c r="N119" s="55">
        <v>0</v>
      </c>
      <c r="O119" s="55">
        <v>0</v>
      </c>
      <c r="P119" s="15"/>
    </row>
    <row r="120" spans="1:16" s="16" customFormat="1" ht="15" x14ac:dyDescent="0.25">
      <c r="A120" s="30">
        <v>5321</v>
      </c>
      <c r="B120" s="31" t="s">
        <v>161</v>
      </c>
      <c r="C120" s="48">
        <f t="shared" si="9"/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15"/>
    </row>
    <row r="121" spans="1:16" s="16" customFormat="1" ht="15" x14ac:dyDescent="0.25">
      <c r="A121" s="30">
        <v>5411</v>
      </c>
      <c r="B121" s="31" t="s">
        <v>162</v>
      </c>
      <c r="C121" s="48">
        <f t="shared" si="9"/>
        <v>2038369.4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62">
        <v>0</v>
      </c>
      <c r="L121" s="62">
        <v>2038369.4</v>
      </c>
      <c r="M121" s="62">
        <v>0</v>
      </c>
      <c r="N121" s="62">
        <v>0</v>
      </c>
      <c r="O121" s="62">
        <v>0</v>
      </c>
      <c r="P121" s="15"/>
    </row>
    <row r="122" spans="1:16" s="16" customFormat="1" ht="15" x14ac:dyDescent="0.25">
      <c r="A122" s="30">
        <v>5421</v>
      </c>
      <c r="B122" s="31" t="s">
        <v>163</v>
      </c>
      <c r="C122" s="48">
        <f t="shared" si="9"/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15"/>
    </row>
    <row r="123" spans="1:16" s="16" customFormat="1" ht="15" x14ac:dyDescent="0.25">
      <c r="A123" s="30">
        <v>5511</v>
      </c>
      <c r="B123" s="31" t="s">
        <v>9</v>
      </c>
      <c r="C123" s="48">
        <f t="shared" si="9"/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15"/>
    </row>
    <row r="124" spans="1:16" s="16" customFormat="1" ht="15" x14ac:dyDescent="0.25">
      <c r="A124" s="30">
        <v>5621</v>
      </c>
      <c r="B124" s="31" t="s">
        <v>10</v>
      </c>
      <c r="C124" s="48">
        <f t="shared" si="9"/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15"/>
    </row>
    <row r="125" spans="1:16" s="16" customFormat="1" ht="15" x14ac:dyDescent="0.25">
      <c r="A125" s="30">
        <v>5631</v>
      </c>
      <c r="B125" s="31" t="s">
        <v>164</v>
      </c>
      <c r="C125" s="48">
        <f t="shared" si="9"/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15"/>
    </row>
    <row r="126" spans="1:16" s="16" customFormat="1" ht="15" x14ac:dyDescent="0.25">
      <c r="A126" s="30">
        <v>5641</v>
      </c>
      <c r="B126" s="31" t="s">
        <v>11</v>
      </c>
      <c r="C126" s="48">
        <f t="shared" si="9"/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15"/>
    </row>
    <row r="127" spans="1:16" s="16" customFormat="1" ht="15" x14ac:dyDescent="0.25">
      <c r="A127" s="30">
        <v>5651</v>
      </c>
      <c r="B127" s="31" t="s">
        <v>191</v>
      </c>
      <c r="C127" s="48">
        <f t="shared" si="9"/>
        <v>127484</v>
      </c>
      <c r="D127" s="48">
        <v>0</v>
      </c>
      <c r="E127" s="48">
        <v>127484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15"/>
    </row>
    <row r="128" spans="1:16" s="16" customFormat="1" ht="15" x14ac:dyDescent="0.25">
      <c r="A128" s="30">
        <v>5671</v>
      </c>
      <c r="B128" s="31" t="s">
        <v>279</v>
      </c>
      <c r="C128" s="48">
        <f t="shared" si="9"/>
        <v>9222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9222</v>
      </c>
      <c r="P128" s="15"/>
    </row>
    <row r="129" spans="1:16" s="16" customFormat="1" ht="15" x14ac:dyDescent="0.25">
      <c r="A129" s="30">
        <v>5691</v>
      </c>
      <c r="B129" s="31" t="s">
        <v>273</v>
      </c>
      <c r="C129" s="48">
        <f t="shared" si="9"/>
        <v>6990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55">
        <v>0</v>
      </c>
      <c r="L129" s="55">
        <v>0</v>
      </c>
      <c r="M129" s="55">
        <v>0</v>
      </c>
      <c r="N129" s="55">
        <v>6990</v>
      </c>
      <c r="O129" s="55">
        <v>0</v>
      </c>
      <c r="P129" s="15"/>
    </row>
    <row r="130" spans="1:16" s="16" customFormat="1" x14ac:dyDescent="0.2">
      <c r="A130" s="17"/>
      <c r="B130" s="18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15"/>
    </row>
    <row r="131" spans="1:16" s="16" customFormat="1" x14ac:dyDescent="0.2">
      <c r="A131" s="20"/>
      <c r="B131" s="21" t="s">
        <v>186</v>
      </c>
      <c r="C131" s="53">
        <f t="shared" ref="C131:O131" si="10">SUM(C112:C129)</f>
        <v>2575422.87</v>
      </c>
      <c r="D131" s="53">
        <f t="shared" si="10"/>
        <v>0</v>
      </c>
      <c r="E131" s="53">
        <f t="shared" si="10"/>
        <v>151381</v>
      </c>
      <c r="F131" s="53">
        <f t="shared" si="10"/>
        <v>29748</v>
      </c>
      <c r="G131" s="53">
        <f t="shared" si="10"/>
        <v>15498.01</v>
      </c>
      <c r="H131" s="53">
        <f t="shared" si="10"/>
        <v>0</v>
      </c>
      <c r="I131" s="53">
        <f t="shared" si="10"/>
        <v>56948.44</v>
      </c>
      <c r="J131" s="53">
        <f t="shared" si="10"/>
        <v>16000</v>
      </c>
      <c r="K131" s="53">
        <f t="shared" si="10"/>
        <v>95326.76</v>
      </c>
      <c r="L131" s="53">
        <f t="shared" si="10"/>
        <v>2115796.4</v>
      </c>
      <c r="M131" s="53">
        <f t="shared" si="10"/>
        <v>69513.260000000009</v>
      </c>
      <c r="N131" s="53">
        <f t="shared" si="10"/>
        <v>6990</v>
      </c>
      <c r="O131" s="53">
        <f t="shared" si="10"/>
        <v>18221</v>
      </c>
      <c r="P131" s="15"/>
    </row>
    <row r="132" spans="1:16" s="16" customFormat="1" x14ac:dyDescent="0.2">
      <c r="A132" s="17"/>
      <c r="B132" s="22"/>
      <c r="C132" s="56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15"/>
    </row>
    <row r="133" spans="1:16" s="16" customFormat="1" ht="15" x14ac:dyDescent="0.25">
      <c r="A133" s="54">
        <v>6121</v>
      </c>
      <c r="B133" s="79" t="s">
        <v>267</v>
      </c>
      <c r="C133" s="48">
        <f t="shared" ref="C133:C140" si="11">SUM(D133:O133)</f>
        <v>44196.14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44196.14</v>
      </c>
      <c r="N133" s="55">
        <v>0</v>
      </c>
      <c r="O133" s="55">
        <v>0</v>
      </c>
      <c r="P133" s="15"/>
    </row>
    <row r="134" spans="1:16" s="16" customFormat="1" ht="15" x14ac:dyDescent="0.25">
      <c r="A134" s="54">
        <v>6122</v>
      </c>
      <c r="B134" s="79" t="s">
        <v>274</v>
      </c>
      <c r="C134" s="48">
        <f t="shared" si="11"/>
        <v>2417081.9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311340.83</v>
      </c>
      <c r="O134" s="55">
        <v>2105741.0699999998</v>
      </c>
      <c r="P134" s="15"/>
    </row>
    <row r="135" spans="1:16" s="16" customFormat="1" ht="15" x14ac:dyDescent="0.25">
      <c r="A135" s="54">
        <v>6123</v>
      </c>
      <c r="B135" s="31" t="s">
        <v>227</v>
      </c>
      <c r="C135" s="48">
        <f t="shared" si="11"/>
        <v>102921.51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55">
        <v>102921.51</v>
      </c>
      <c r="L135" s="55">
        <v>0</v>
      </c>
      <c r="M135" s="55">
        <v>0</v>
      </c>
      <c r="N135" s="55">
        <v>0</v>
      </c>
      <c r="O135" s="55">
        <v>0</v>
      </c>
      <c r="P135" s="15"/>
    </row>
    <row r="136" spans="1:16" s="16" customFormat="1" ht="15" x14ac:dyDescent="0.25">
      <c r="A136" s="54">
        <v>6132</v>
      </c>
      <c r="B136" s="31" t="s">
        <v>228</v>
      </c>
      <c r="C136" s="48">
        <f t="shared" si="11"/>
        <v>1310488.5699999998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55">
        <v>126163.58</v>
      </c>
      <c r="L136" s="55">
        <v>921975.45</v>
      </c>
      <c r="M136" s="55">
        <v>0</v>
      </c>
      <c r="N136" s="55">
        <v>262349.53999999998</v>
      </c>
      <c r="O136" s="55">
        <v>0</v>
      </c>
      <c r="P136" s="15"/>
    </row>
    <row r="137" spans="1:16" s="16" customFormat="1" ht="25.5" customHeight="1" x14ac:dyDescent="0.25">
      <c r="A137" s="30">
        <v>6142</v>
      </c>
      <c r="B137" s="31" t="s">
        <v>192</v>
      </c>
      <c r="C137" s="48">
        <f t="shared" si="11"/>
        <v>14233570.729999999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569305.66</v>
      </c>
      <c r="J137" s="48">
        <v>0</v>
      </c>
      <c r="K137" s="55">
        <v>2178165.19</v>
      </c>
      <c r="L137" s="55">
        <v>8451445.2799999993</v>
      </c>
      <c r="M137" s="55"/>
      <c r="N137" s="55">
        <v>0</v>
      </c>
      <c r="O137" s="55">
        <v>3034654.6</v>
      </c>
      <c r="P137" s="15"/>
    </row>
    <row r="138" spans="1:16" s="16" customFormat="1" ht="25.5" customHeight="1" x14ac:dyDescent="0.25">
      <c r="A138" s="30">
        <v>6143</v>
      </c>
      <c r="B138" s="31" t="s">
        <v>275</v>
      </c>
      <c r="C138" s="48">
        <f t="shared" si="11"/>
        <v>1017100.6000000001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55">
        <v>0</v>
      </c>
      <c r="L138" s="55">
        <v>0</v>
      </c>
      <c r="M138" s="55">
        <v>0</v>
      </c>
      <c r="N138" s="55">
        <v>489130.92</v>
      </c>
      <c r="O138" s="55">
        <v>527969.68000000005</v>
      </c>
      <c r="P138" s="15"/>
    </row>
    <row r="139" spans="1:16" s="16" customFormat="1" ht="25.5" customHeight="1" x14ac:dyDescent="0.25">
      <c r="A139" s="30">
        <v>6152</v>
      </c>
      <c r="B139" s="31" t="s">
        <v>280</v>
      </c>
      <c r="C139" s="48">
        <f t="shared" si="11"/>
        <v>1277115.55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1277115.55</v>
      </c>
      <c r="P139" s="15"/>
    </row>
    <row r="140" spans="1:16" s="16" customFormat="1" ht="25.5" customHeight="1" x14ac:dyDescent="0.25">
      <c r="A140" s="30">
        <v>6153</v>
      </c>
      <c r="B140" s="31" t="s">
        <v>193</v>
      </c>
      <c r="C140" s="48">
        <f t="shared" si="11"/>
        <v>151282.87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151282.87</v>
      </c>
      <c r="J140" s="48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15"/>
    </row>
    <row r="141" spans="1:16" s="14" customFormat="1" x14ac:dyDescent="0.2">
      <c r="A141" s="23"/>
      <c r="B141" s="18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</row>
    <row r="142" spans="1:16" s="25" customFormat="1" x14ac:dyDescent="0.2">
      <c r="A142" s="24"/>
      <c r="B142" s="21" t="s">
        <v>187</v>
      </c>
      <c r="C142" s="53">
        <f>SUM(C133:C140)</f>
        <v>20553757.870000001</v>
      </c>
      <c r="D142" s="53">
        <f t="shared" ref="D142:O142" si="12">SUM(D133:D140)</f>
        <v>0</v>
      </c>
      <c r="E142" s="53">
        <f t="shared" si="12"/>
        <v>0</v>
      </c>
      <c r="F142" s="53">
        <f t="shared" si="12"/>
        <v>0</v>
      </c>
      <c r="G142" s="53">
        <f t="shared" si="12"/>
        <v>0</v>
      </c>
      <c r="H142" s="53">
        <f t="shared" si="12"/>
        <v>0</v>
      </c>
      <c r="I142" s="53">
        <f t="shared" si="12"/>
        <v>720588.53</v>
      </c>
      <c r="J142" s="53">
        <f t="shared" si="12"/>
        <v>0</v>
      </c>
      <c r="K142" s="53">
        <f t="shared" si="12"/>
        <v>2407250.2799999998</v>
      </c>
      <c r="L142" s="53">
        <f t="shared" si="12"/>
        <v>9373420.7299999986</v>
      </c>
      <c r="M142" s="53">
        <f t="shared" si="12"/>
        <v>44196.14</v>
      </c>
      <c r="N142" s="53">
        <f t="shared" si="12"/>
        <v>1062821.29</v>
      </c>
      <c r="O142" s="53">
        <f t="shared" si="12"/>
        <v>6945480.8999999994</v>
      </c>
    </row>
    <row r="143" spans="1:16" s="25" customFormat="1" x14ac:dyDescent="0.2">
      <c r="A143" s="26"/>
      <c r="B143" s="22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</row>
    <row r="144" spans="1:16" s="14" customFormat="1" x14ac:dyDescent="0.2">
      <c r="A144" s="24"/>
      <c r="B144" s="21" t="s">
        <v>188</v>
      </c>
      <c r="C144" s="53">
        <f t="shared" ref="C144:O144" si="13">C29+C63+C101+C110+C131+C142</f>
        <v>152921600.04999998</v>
      </c>
      <c r="D144" s="53">
        <f t="shared" si="13"/>
        <v>6505161.9500000011</v>
      </c>
      <c r="E144" s="53">
        <f t="shared" si="13"/>
        <v>8874372.8200000003</v>
      </c>
      <c r="F144" s="53">
        <f t="shared" si="13"/>
        <v>9525973.8699999992</v>
      </c>
      <c r="G144" s="53">
        <f t="shared" si="13"/>
        <v>10359861.01</v>
      </c>
      <c r="H144" s="53">
        <f t="shared" si="13"/>
        <v>12378629.52</v>
      </c>
      <c r="I144" s="53">
        <f t="shared" si="13"/>
        <v>12329715.48</v>
      </c>
      <c r="J144" s="53">
        <f t="shared" si="13"/>
        <v>9829253.5099999998</v>
      </c>
      <c r="K144" s="53">
        <f t="shared" si="13"/>
        <v>11707049.15</v>
      </c>
      <c r="L144" s="53">
        <f t="shared" si="13"/>
        <v>20489273.280000001</v>
      </c>
      <c r="M144" s="53">
        <f t="shared" si="13"/>
        <v>13272202.479999999</v>
      </c>
      <c r="N144" s="53">
        <f t="shared" si="13"/>
        <v>11671972.629999999</v>
      </c>
      <c r="O144" s="53">
        <f t="shared" si="13"/>
        <v>25978134.350000001</v>
      </c>
      <c r="P144" s="27"/>
    </row>
    <row r="145" spans="1:16" s="14" customFormat="1" x14ac:dyDescent="0.2">
      <c r="A145" s="26"/>
      <c r="B145" s="22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27"/>
    </row>
    <row r="146" spans="1:16" s="14" customFormat="1" ht="15" x14ac:dyDescent="0.25">
      <c r="A146" s="26"/>
      <c r="B146" s="22"/>
      <c r="C146" s="29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27"/>
    </row>
    <row r="147" spans="1:16" s="14" customFormat="1" x14ac:dyDescent="0.2">
      <c r="A147" s="26"/>
      <c r="B147" s="22"/>
      <c r="C147" s="80">
        <f>+'INGRESOS 22 (2)'!O74</f>
        <v>149806971.91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27"/>
    </row>
    <row r="148" spans="1:16" s="14" customFormat="1" x14ac:dyDescent="0.2">
      <c r="A148" s="26"/>
      <c r="B148" s="22"/>
      <c r="C148" s="80">
        <f>+C147-C144</f>
        <v>-3114628.1399999857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27"/>
    </row>
    <row r="149" spans="1:16" s="14" customFormat="1" ht="15" x14ac:dyDescent="0.25">
      <c r="A149" s="26"/>
      <c r="B149" s="22"/>
      <c r="C149" s="29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27"/>
    </row>
    <row r="150" spans="1:16" s="14" customFormat="1" x14ac:dyDescent="0.2">
      <c r="A150" s="26"/>
      <c r="B150" s="22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27"/>
    </row>
    <row r="151" spans="1:16" s="14" customFormat="1" ht="15" x14ac:dyDescent="0.25">
      <c r="A151" s="28"/>
      <c r="B151" s="28"/>
      <c r="C151" s="29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spans="1:16" s="14" customFormat="1" ht="15" x14ac:dyDescent="0.25">
      <c r="A152" s="28"/>
      <c r="B152" s="28"/>
      <c r="C152" s="29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</row>
    <row r="153" spans="1:16" s="14" customFormat="1" ht="15" x14ac:dyDescent="0.25">
      <c r="A153" s="28"/>
      <c r="B153" s="28"/>
      <c r="C153" s="29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6" s="14" customFormat="1" ht="15" x14ac:dyDescent="0.25">
      <c r="A154" s="28"/>
      <c r="B154" s="28"/>
      <c r="C154" s="29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spans="1:16" s="14" customFormat="1" ht="15" x14ac:dyDescent="0.25">
      <c r="A155" s="28"/>
      <c r="B155" s="28"/>
      <c r="C155" s="29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spans="1:16" s="14" customFormat="1" ht="15" x14ac:dyDescent="0.25">
      <c r="A156" s="28"/>
      <c r="B156" s="28"/>
      <c r="C156" s="29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spans="1:16" s="14" customFormat="1" ht="15" x14ac:dyDescent="0.25">
      <c r="A157" s="28"/>
      <c r="B157" s="28"/>
      <c r="C157" s="29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</sheetData>
  <mergeCells count="17">
    <mergeCell ref="K8:K9"/>
    <mergeCell ref="A6:B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O8:O9"/>
    <mergeCell ref="S32:T32"/>
  </mergeCells>
  <printOptions horizontalCentered="1"/>
  <pageMargins left="0.39370078740157483" right="0.78740157480314965" top="0.78740157480314965" bottom="0.59055118110236227" header="0.19685039370078741" footer="0.19685039370078741"/>
  <pageSetup paperSize="5" scale="55" orientation="landscape" horizontalDpi="360" verticalDpi="36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22 (2)</vt:lpstr>
      <vt:lpstr>PRESUPUESTO EG.</vt:lpstr>
      <vt:lpstr>'PRESUPUESTO EG.'!Área_de_impresión</vt:lpstr>
      <vt:lpstr>'PRESUPUESTO EG.'!Títulos_a_imprimir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piedras</dc:creator>
  <cp:lastModifiedBy>Sergio Armando piedras</cp:lastModifiedBy>
  <cp:lastPrinted>2023-02-23T19:38:58Z</cp:lastPrinted>
  <dcterms:created xsi:type="dcterms:W3CDTF">2022-08-03T17:42:30Z</dcterms:created>
  <dcterms:modified xsi:type="dcterms:W3CDTF">2023-02-23T19:39:31Z</dcterms:modified>
</cp:coreProperties>
</file>